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.www\Jahan-Hands on an Aquarium\lecturelabs\"/>
    </mc:Choice>
  </mc:AlternateContent>
  <bookViews>
    <workbookView xWindow="480" yWindow="135" windowWidth="18195" windowHeight="10800"/>
  </bookViews>
  <sheets>
    <sheet name="problem" sheetId="1" r:id="rId1"/>
    <sheet name="pathfinder" sheetId="2" r:id="rId2"/>
    <sheet name="Sheet3" sheetId="3" r:id="rId3"/>
  </sheets>
  <calcPr calcId="152511" iterate="1" iterateCount="1"/>
</workbook>
</file>

<file path=xl/calcChain.xml><?xml version="1.0" encoding="utf-8"?>
<calcChain xmlns="http://schemas.openxmlformats.org/spreadsheetml/2006/main">
  <c r="I5" i="1" l="1"/>
  <c r="G5" i="1"/>
  <c r="L5" i="1" s="1"/>
  <c r="M5" i="1" s="1"/>
  <c r="G6" i="1"/>
  <c r="I6" i="1" s="1"/>
  <c r="G4" i="1"/>
  <c r="L4" i="1" s="1"/>
  <c r="F5" i="1"/>
  <c r="F6" i="1"/>
  <c r="F4" i="1"/>
  <c r="E5" i="1"/>
  <c r="H5" i="1" s="1"/>
  <c r="E6" i="1"/>
  <c r="H6" i="1" s="1"/>
  <c r="E4" i="1"/>
  <c r="I4" i="1" s="1"/>
  <c r="M4" i="1" l="1"/>
  <c r="N4" i="1"/>
  <c r="H4" i="1"/>
  <c r="N5" i="1"/>
  <c r="L6" i="1"/>
  <c r="M6" i="1" s="1"/>
  <c r="N6" i="1" l="1"/>
</calcChain>
</file>

<file path=xl/sharedStrings.xml><?xml version="1.0" encoding="utf-8"?>
<sst xmlns="http://schemas.openxmlformats.org/spreadsheetml/2006/main" count="48" uniqueCount="44">
  <si>
    <t>Viscosity pascal second</t>
  </si>
  <si>
    <t>Sample 1</t>
  </si>
  <si>
    <t>Sample 2</t>
  </si>
  <si>
    <t>Sample 3</t>
  </si>
  <si>
    <t>Mustard A</t>
  </si>
  <si>
    <t>Mustard B</t>
  </si>
  <si>
    <t>Mustard C</t>
  </si>
  <si>
    <t>QUESTION</t>
  </si>
  <si>
    <r>
      <t>a)</t>
    </r>
    <r>
      <rPr>
        <sz val="7"/>
        <color rgb="FFFF0000"/>
        <rFont val="Times New Roman"/>
        <family val="1"/>
      </rPr>
      <t xml:space="preserve">    </t>
    </r>
    <r>
      <rPr>
        <sz val="11"/>
        <color rgb="FFFF0000"/>
        <rFont val="Arial"/>
        <family val="2"/>
      </rPr>
      <t>For which mustard brands, if any, is there no statistical difference between the viscosity?</t>
    </r>
  </si>
  <si>
    <r>
      <t>b)</t>
    </r>
    <r>
      <rPr>
        <sz val="7"/>
        <color rgb="FFFF0000"/>
        <rFont val="Times New Roman"/>
        <family val="1"/>
      </rPr>
      <t xml:space="preserve">    </t>
    </r>
    <r>
      <rPr>
        <sz val="11"/>
        <color rgb="FFFF0000"/>
        <rFont val="Arial"/>
        <family val="2"/>
      </rPr>
      <t>For which mustard brands, if any, is there a statistical difference between their viscosity?</t>
    </r>
  </si>
  <si>
    <t>To answer this question you need to find the error associated with the data for each brand</t>
  </si>
  <si>
    <t>Average</t>
  </si>
  <si>
    <t>Stdev</t>
  </si>
  <si>
    <t>SE</t>
  </si>
  <si>
    <t>Confidence Limits for SE</t>
  </si>
  <si>
    <t>LL</t>
  </si>
  <si>
    <t>UL</t>
  </si>
  <si>
    <t>95% CI</t>
  </si>
  <si>
    <t>Table 2: Error Bars and the Difference Between two Means</t>
  </si>
  <si>
    <t>Error Bar</t>
  </si>
  <si>
    <t>Bars Do Not Overlap</t>
  </si>
  <si>
    <t>Bars Overlap</t>
  </si>
  <si>
    <t>Standard Error of the Mean</t>
  </si>
  <si>
    <t>No statistical inference can be made</t>
  </si>
  <si>
    <t>Means ARE NOT different in a statistically significant way</t>
  </si>
  <si>
    <t>95 % Confidence Interval</t>
  </si>
  <si>
    <t>Means ARE different in a statistically significant way</t>
  </si>
  <si>
    <t>t Table</t>
  </si>
  <si>
    <t>df</t>
  </si>
  <si>
    <t>2 tail</t>
  </si>
  <si>
    <t>For using 95% CI small data set will use t distribution</t>
  </si>
  <si>
    <t>Calculate degrees of freedon df = n-1 = 3-1 =2</t>
  </si>
  <si>
    <t>alpha = 1-.95 =0.05</t>
  </si>
  <si>
    <t xml:space="preserve">Find t from table using df =2 and alpha=0.05 </t>
  </si>
  <si>
    <t>t=4.303</t>
  </si>
  <si>
    <t>t</t>
  </si>
  <si>
    <t>t*SE</t>
  </si>
  <si>
    <t>Method A</t>
  </si>
  <si>
    <t>Method B</t>
  </si>
  <si>
    <t>You can either use Method A: Standard error (SE = STDEV/SQRT(n) )of the mean or Method B: 95% Confidence Interval</t>
  </si>
  <si>
    <t>see pathfinder worksheet tab for data interpretation</t>
  </si>
  <si>
    <r>
      <t>Therefore Mustard A has a mean of 13.6</t>
    </r>
    <r>
      <rPr>
        <u/>
        <sz val="11"/>
        <color theme="1"/>
        <rFont val="Calibri"/>
        <family val="2"/>
        <scheme val="minor"/>
      </rPr>
      <t>+</t>
    </r>
  </si>
  <si>
    <t>or 12.728&lt;u&lt;14.4718</t>
  </si>
  <si>
    <t>or 9.848&lt;u&lt;17.351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</si>
</sst>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Arial"/>
      <family val="2"/>
    </font>
    <font>
      <sz val="7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4" xfId="0" applyBorder="1"/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left" vertical="center" indent="5"/>
    </xf>
    <xf numFmtId="0" fontId="3" fillId="0" borderId="8" xfId="0" applyFont="1" applyBorder="1" applyAlignment="1">
      <alignment horizontal="right" vertical="center"/>
    </xf>
    <xf numFmtId="0" fontId="0" fillId="0" borderId="7" xfId="0" applyBorder="1"/>
    <xf numFmtId="0" fontId="3" fillId="0" borderId="8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2" borderId="7" xfId="0" applyFill="1" applyBorder="1"/>
    <xf numFmtId="0" fontId="6" fillId="2" borderId="9" xfId="0" applyFont="1" applyFill="1" applyBorder="1" applyAlignment="1"/>
    <xf numFmtId="0" fontId="6" fillId="2" borderId="10" xfId="0" applyFont="1" applyFill="1" applyBorder="1" applyAlignment="1"/>
    <xf numFmtId="0" fontId="7" fillId="0" borderId="0" xfId="0" applyFont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5" borderId="7" xfId="0" applyFill="1" applyBorder="1"/>
    <xf numFmtId="0" fontId="0" fillId="6" borderId="0" xfId="0" applyFill="1"/>
    <xf numFmtId="0" fontId="0" fillId="6" borderId="7" xfId="0" applyFill="1" applyBorder="1"/>
    <xf numFmtId="0" fontId="0" fillId="0" borderId="0" xfId="0" applyBorder="1"/>
    <xf numFmtId="0" fontId="7" fillId="4" borderId="12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6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25363765013225E-2"/>
          <c:y val="0.22999000946639811"/>
          <c:w val="0.80590297180594361"/>
          <c:h val="0.658088848634147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errBars>
            <c:errBarType val="both"/>
            <c:errValType val="cust"/>
            <c:noEndCap val="0"/>
            <c:plus>
              <c:numRef>
                <c:f>problem!$G$4:$G$6</c:f>
                <c:numCache>
                  <c:formatCode>General</c:formatCode>
                  <c:ptCount val="3"/>
                  <c:pt idx="0">
                    <c:v>0.87177978870813466</c:v>
                  </c:pt>
                  <c:pt idx="1">
                    <c:v>1.387243469778985</c:v>
                  </c:pt>
                  <c:pt idx="2">
                    <c:v>1.0477489097001078</c:v>
                  </c:pt>
                </c:numCache>
              </c:numRef>
            </c:plus>
            <c:minus>
              <c:numRef>
                <c:f>problem!$G$4:$G$6</c:f>
                <c:numCache>
                  <c:formatCode>General</c:formatCode>
                  <c:ptCount val="3"/>
                  <c:pt idx="0">
                    <c:v>0.87177978870813466</c:v>
                  </c:pt>
                  <c:pt idx="1">
                    <c:v>1.387243469778985</c:v>
                  </c:pt>
                  <c:pt idx="2">
                    <c:v>1.0477489097001078</c:v>
                  </c:pt>
                </c:numCache>
              </c:numRef>
            </c:minus>
          </c:errBars>
          <c:cat>
            <c:strRef>
              <c:f>problem!$A$4:$A$6</c:f>
              <c:strCache>
                <c:ptCount val="3"/>
                <c:pt idx="0">
                  <c:v>Mustard A</c:v>
                </c:pt>
                <c:pt idx="1">
                  <c:v>Mustard B</c:v>
                </c:pt>
                <c:pt idx="2">
                  <c:v>Mustard C</c:v>
                </c:pt>
              </c:strCache>
            </c:strRef>
          </c:cat>
          <c:val>
            <c:numRef>
              <c:f>problem!$E$4:$E$6</c:f>
              <c:numCache>
                <c:formatCode>General</c:formatCode>
                <c:ptCount val="3"/>
                <c:pt idx="0">
                  <c:v>13.6</c:v>
                </c:pt>
                <c:pt idx="1">
                  <c:v>15.266666666666667</c:v>
                </c:pt>
                <c:pt idx="2">
                  <c:v>13.833333333333334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552200"/>
        <c:axId val="443624816"/>
      </c:barChart>
      <c:catAx>
        <c:axId val="518552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624816"/>
        <c:crosses val="autoZero"/>
        <c:auto val="1"/>
        <c:lblAlgn val="ctr"/>
        <c:lblOffset val="100"/>
        <c:noMultiLvlLbl val="0"/>
      </c:catAx>
      <c:valAx>
        <c:axId val="443624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18552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5270631493645"/>
          <c:y val="0.22999000946639811"/>
          <c:w val="0.75367562925602039"/>
          <c:h val="0.65808884863414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f>problem!$L$4:$L$6</c:f>
                <c:numCache>
                  <c:formatCode>General</c:formatCode>
                  <c:ptCount val="3"/>
                  <c:pt idx="0">
                    <c:v>3.7512684308111033</c:v>
                  </c:pt>
                  <c:pt idx="1">
                    <c:v>5.9693086504589727</c:v>
                  </c:pt>
                  <c:pt idx="2">
                    <c:v>4.5084635584395638</c:v>
                  </c:pt>
                </c:numCache>
              </c:numRef>
            </c:plus>
            <c:minus>
              <c:numRef>
                <c:f>problem!$L$4:$L$6</c:f>
                <c:numCache>
                  <c:formatCode>General</c:formatCode>
                  <c:ptCount val="3"/>
                  <c:pt idx="0">
                    <c:v>3.7512684308111033</c:v>
                  </c:pt>
                  <c:pt idx="1">
                    <c:v>5.9693086504589727</c:v>
                  </c:pt>
                  <c:pt idx="2">
                    <c:v>4.5084635584395638</c:v>
                  </c:pt>
                </c:numCache>
              </c:numRef>
            </c:minus>
          </c:errBars>
          <c:cat>
            <c:strRef>
              <c:f>problem!$A$4:$A$6</c:f>
              <c:strCache>
                <c:ptCount val="3"/>
                <c:pt idx="0">
                  <c:v>Mustard A</c:v>
                </c:pt>
                <c:pt idx="1">
                  <c:v>Mustard B</c:v>
                </c:pt>
                <c:pt idx="2">
                  <c:v>Mustard C</c:v>
                </c:pt>
              </c:strCache>
            </c:strRef>
          </c:cat>
          <c:val>
            <c:numRef>
              <c:f>problem!$E$4:$E$6</c:f>
              <c:numCache>
                <c:formatCode>General</c:formatCode>
                <c:ptCount val="3"/>
                <c:pt idx="0">
                  <c:v>13.6</c:v>
                </c:pt>
                <c:pt idx="1">
                  <c:v>15.266666666666667</c:v>
                </c:pt>
                <c:pt idx="2">
                  <c:v>13.833333333333334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696056"/>
        <c:axId val="627473632"/>
      </c:barChart>
      <c:catAx>
        <c:axId val="735696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7473632"/>
        <c:crosses val="autoZero"/>
        <c:auto val="1"/>
        <c:lblAlgn val="ctr"/>
        <c:lblOffset val="100"/>
        <c:noMultiLvlLbl val="0"/>
      </c:catAx>
      <c:valAx>
        <c:axId val="62747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35696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0</xdr:row>
      <xdr:rowOff>76199</xdr:rowOff>
    </xdr:from>
    <xdr:to>
      <xdr:col>23</xdr:col>
      <xdr:colOff>57150</xdr:colOff>
      <xdr:row>14</xdr:row>
      <xdr:rowOff>166686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123825</xdr:colOff>
      <xdr:row>14</xdr:row>
      <xdr:rowOff>180975</xdr:rowOff>
    </xdr:from>
    <xdr:to>
      <xdr:col>23</xdr:col>
      <xdr:colOff>57150</xdr:colOff>
      <xdr:row>31</xdr:row>
      <xdr:rowOff>71437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15</xdr:col>
      <xdr:colOff>142717</xdr:colOff>
      <xdr:row>4</xdr:row>
      <xdr:rowOff>152398</xdr:rowOff>
    </xdr:from>
    <xdr:ext cx="264560" cy="1400175"/>
    <xdr:sp macro="" textlink="">
      <xdr:nvSpPr>
        <xdr:cNvPr id="2" name="TextBox 1"/>
        <xdr:cNvSpPr txBox="1"/>
      </xdr:nvSpPr>
      <xdr:spPr>
        <a:xfrm rot="16200000">
          <a:off x="8871309" y="1520306"/>
          <a:ext cx="1400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Viscosity  pascals/sec</a:t>
          </a:r>
        </a:p>
      </xdr:txBody>
    </xdr:sp>
    <xdr:clientData/>
  </xdr:oneCellAnchor>
  <xdr:oneCellAnchor>
    <xdr:from>
      <xdr:col>15</xdr:col>
      <xdr:colOff>180980</xdr:colOff>
      <xdr:row>20</xdr:row>
      <xdr:rowOff>47627</xdr:rowOff>
    </xdr:from>
    <xdr:ext cx="264560" cy="1400175"/>
    <xdr:sp macro="" textlink="">
      <xdr:nvSpPr>
        <xdr:cNvPr id="5" name="TextBox 4"/>
        <xdr:cNvSpPr txBox="1"/>
      </xdr:nvSpPr>
      <xdr:spPr>
        <a:xfrm rot="16200000">
          <a:off x="8909572" y="4482585"/>
          <a:ext cx="1400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Viscosity  pascals/sec</a:t>
          </a:r>
        </a:p>
      </xdr:txBody>
    </xdr:sp>
    <xdr:clientData/>
  </xdr:oneCellAnchor>
  <xdr:twoCellAnchor>
    <xdr:from>
      <xdr:col>16</xdr:col>
      <xdr:colOff>433417</xdr:colOff>
      <xdr:row>25</xdr:row>
      <xdr:rowOff>104776</xdr:rowOff>
    </xdr:from>
    <xdr:to>
      <xdr:col>22</xdr:col>
      <xdr:colOff>457160</xdr:colOff>
      <xdr:row>25</xdr:row>
      <xdr:rowOff>104776</xdr:rowOff>
    </xdr:to>
    <xdr:cxnSp macro="">
      <xdr:nvCxnSpPr>
        <xdr:cNvPr id="6" name="Straight Connector 5"/>
        <xdr:cNvCxnSpPr/>
      </xdr:nvCxnSpPr>
      <xdr:spPr>
        <a:xfrm>
          <a:off x="10339417" y="4924426"/>
          <a:ext cx="3681343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281017</xdr:colOff>
      <xdr:row>20</xdr:row>
      <xdr:rowOff>57151</xdr:rowOff>
    </xdr:from>
    <xdr:to>
      <xdr:col>22</xdr:col>
      <xdr:colOff>304760</xdr:colOff>
      <xdr:row>20</xdr:row>
      <xdr:rowOff>57151</xdr:rowOff>
    </xdr:to>
    <xdr:cxnSp macro="">
      <xdr:nvCxnSpPr>
        <xdr:cNvPr id="7" name="Straight Connector 6"/>
        <xdr:cNvCxnSpPr/>
      </xdr:nvCxnSpPr>
      <xdr:spPr>
        <a:xfrm>
          <a:off x="10187017" y="3924301"/>
          <a:ext cx="3681343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400049</xdr:colOff>
      <xdr:row>25</xdr:row>
      <xdr:rowOff>171450</xdr:rowOff>
    </xdr:from>
    <xdr:ext cx="4638675" cy="796885"/>
    <xdr:sp macro="" textlink="">
      <xdr:nvSpPr>
        <xdr:cNvPr id="9" name="TextBox 8"/>
        <xdr:cNvSpPr txBox="1"/>
      </xdr:nvSpPr>
      <xdr:spPr>
        <a:xfrm>
          <a:off x="4371974" y="4991100"/>
          <a:ext cx="4638675" cy="796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For ErrorBars Click</a:t>
          </a:r>
          <a:r>
            <a:rPr lang="en-US" sz="1100" b="1" baseline="0">
              <a:solidFill>
                <a:srgbClr val="FF0000"/>
              </a:solidFill>
            </a:rPr>
            <a:t> on Plot to get the Chart Tools Menu.</a:t>
          </a:r>
        </a:p>
        <a:p>
          <a:r>
            <a:rPr lang="en-US" sz="1100" b="1" baseline="0">
              <a:solidFill>
                <a:srgbClr val="FF0000"/>
              </a:solidFill>
            </a:rPr>
            <a:t>Then Click on Layout and then Errors Bars (More error bar option)</a:t>
          </a:r>
        </a:p>
        <a:p>
          <a:r>
            <a:rPr lang="en-US" sz="1100" b="1" baseline="0">
              <a:solidFill>
                <a:srgbClr val="FF0000"/>
              </a:solidFill>
            </a:rPr>
            <a:t>Use Custom error bars Select Vertical as we are looking as viscosity (Y axis)</a:t>
          </a:r>
        </a:p>
        <a:p>
          <a:r>
            <a:rPr lang="en-US" sz="1100" b="1">
              <a:solidFill>
                <a:srgbClr val="FF0000"/>
              </a:solidFill>
            </a:rPr>
            <a:t>Click on specify value.  You now get a box to select the SE or t*SE </a:t>
          </a:r>
          <a:r>
            <a:rPr lang="en-US" sz="1200" b="1">
              <a:solidFill>
                <a:srgbClr val="FF0000"/>
              </a:solidFill>
            </a:rPr>
            <a:t>(+ </a:t>
          </a:r>
          <a:r>
            <a:rPr lang="en-US" sz="1200" b="1" baseline="30000">
              <a:solidFill>
                <a:srgbClr val="FF0000"/>
              </a:solidFill>
            </a:rPr>
            <a:t>_ </a:t>
          </a:r>
          <a:r>
            <a:rPr lang="en-US" sz="1200" b="1" baseline="0">
              <a:solidFill>
                <a:srgbClr val="FF0000"/>
              </a:solidFill>
            </a:rPr>
            <a:t>)</a:t>
          </a:r>
        </a:p>
      </xdr:txBody>
    </xdr:sp>
    <xdr:clientData/>
  </xdr:oneCellAnchor>
  <xdr:twoCellAnchor editAs="oneCell">
    <xdr:from>
      <xdr:col>0</xdr:col>
      <xdr:colOff>123826</xdr:colOff>
      <xdr:row>31</xdr:row>
      <xdr:rowOff>123825</xdr:rowOff>
    </xdr:from>
    <xdr:to>
      <xdr:col>16</xdr:col>
      <xdr:colOff>581026</xdr:colOff>
      <xdr:row>39</xdr:row>
      <xdr:rowOff>66675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4989" b="84959"/>
        <a:stretch/>
      </xdr:blipFill>
      <xdr:spPr>
        <a:xfrm>
          <a:off x="123826" y="6086475"/>
          <a:ext cx="10363200" cy="146685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39</xdr:row>
      <xdr:rowOff>9525</xdr:rowOff>
    </xdr:from>
    <xdr:to>
      <xdr:col>11</xdr:col>
      <xdr:colOff>561975</xdr:colOff>
      <xdr:row>65</xdr:row>
      <xdr:rowOff>171450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1136" t="1563" r="21264" b="46504"/>
        <a:stretch/>
      </xdr:blipFill>
      <xdr:spPr>
        <a:xfrm>
          <a:off x="2790825" y="7496175"/>
          <a:ext cx="4629150" cy="511492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0.13421</cdr:x>
      <cdr:y>0.03384</cdr:y>
    </cdr:from>
    <cdr:to>
      <cdr:x>0.80781</cdr:x>
      <cdr:y>0.34856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5775" y="95250"/>
          <a:ext cx="2438101" cy="885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Method</a:t>
          </a:r>
          <a:r>
            <a:rPr lang="en-US" sz="1100" baseline="0"/>
            <a:t> A (Standard Error)</a:t>
          </a:r>
        </a:p>
        <a:p xmlns:a="http://schemas.openxmlformats.org/drawingml/2006/main">
          <a:r>
            <a:rPr lang="en-US" sz="1100" baseline="0"/>
            <a:t>All error bars overlap.  </a:t>
          </a:r>
        </a:p>
        <a:p xmlns:a="http://schemas.openxmlformats.org/drawingml/2006/main">
          <a:r>
            <a:rPr lang="en-US" sz="1100" b="1" baseline="0">
              <a:solidFill>
                <a:srgbClr val="FF0000"/>
              </a:solidFill>
            </a:rPr>
            <a:t>Therefore the  means of the three brands are not different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0.09395</cdr:x>
      <cdr:y>0.42301</cdr:y>
    </cdr:from>
    <cdr:to>
      <cdr:x>0.87474</cdr:x>
      <cdr:y>0.42301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428625" y="1190626"/>
          <a:ext cx="356235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0.10717</cdr:x>
      <cdr:y>0.27524</cdr:y>
    </cdr:from>
    <cdr:to>
      <cdr:x>0.88796</cdr:x>
      <cdr:y>0.27524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488950" y="774701"/>
          <a:ext cx="356235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0.25819</cdr:x>
      <cdr:y>0.05479</cdr:y>
    </cdr:from>
    <cdr:to>
      <cdr:x>0.95499</cdr:x>
      <cdr:y>0.35007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56675" y="171450"/>
          <a:ext cx="3391525" cy="923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Method</a:t>
          </a:r>
          <a:r>
            <a:rPr lang="en-US" sz="1100" baseline="0"/>
            <a:t> B (95% CI)</a:t>
          </a:r>
        </a:p>
        <a:p xmlns:a="http://schemas.openxmlformats.org/drawingml/2006/main">
          <a:r>
            <a:rPr lang="en-US" sz="1100" baseline="0"/>
            <a:t>All error bars overlap.  </a:t>
          </a:r>
        </a:p>
        <a:p xmlns:a="http://schemas.openxmlformats.org/drawingml/2006/main">
          <a:r>
            <a:rPr lang="en-US" sz="1100" b="1" baseline="0">
              <a:solidFill>
                <a:srgbClr val="FF0000"/>
              </a:solidFill>
            </a:rPr>
            <a:t>Therefore No statistical inference can be made  that the</a:t>
          </a:r>
        </a:p>
        <a:p xmlns:a="http://schemas.openxmlformats.org/drawingml/2006/main">
          <a:r>
            <a:rPr lang="en-US" sz="1100" b="1" baseline="0">
              <a:solidFill>
                <a:srgbClr val="FF0000"/>
              </a:solidFill>
            </a:rPr>
            <a:t>samples means are different as all three error bars overlap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M23" sqref="M23"/>
    </sheetView>
  </sheetViews>
  <sheetFormatPr defaultRowHeight="15" x14ac:dyDescent="0.25"/>
  <cols>
    <col min="1" max="1" width="13.85546875" customWidth="1"/>
    <col min="8" max="8" width="7.5703125" customWidth="1"/>
    <col min="9" max="9" width="8.28515625" customWidth="1"/>
  </cols>
  <sheetData>
    <row r="1" spans="1:15" ht="15.75" thickBot="1" x14ac:dyDescent="0.3">
      <c r="H1" t="s">
        <v>37</v>
      </c>
      <c r="L1" t="s">
        <v>38</v>
      </c>
    </row>
    <row r="2" spans="1:15" ht="15.75" thickBot="1" x14ac:dyDescent="0.3">
      <c r="A2" s="1"/>
      <c r="B2" s="27" t="s">
        <v>0</v>
      </c>
      <c r="C2" s="28"/>
      <c r="D2" s="29"/>
      <c r="H2" s="14" t="s">
        <v>14</v>
      </c>
      <c r="I2" s="15"/>
      <c r="K2" s="30" t="s">
        <v>17</v>
      </c>
      <c r="L2" s="30"/>
      <c r="M2" s="30"/>
      <c r="N2" s="30"/>
    </row>
    <row r="3" spans="1:15" ht="15.75" thickBot="1" x14ac:dyDescent="0.3">
      <c r="A3" s="2"/>
      <c r="B3" s="3" t="s">
        <v>1</v>
      </c>
      <c r="C3" s="3" t="s">
        <v>2</v>
      </c>
      <c r="D3" s="11" t="s">
        <v>3</v>
      </c>
      <c r="E3" s="12" t="s">
        <v>11</v>
      </c>
      <c r="F3" s="12" t="s">
        <v>12</v>
      </c>
      <c r="G3" s="26" t="s">
        <v>13</v>
      </c>
      <c r="H3" s="13" t="s">
        <v>15</v>
      </c>
      <c r="I3" s="13" t="s">
        <v>16</v>
      </c>
      <c r="J3" s="10"/>
      <c r="K3" s="22" t="s">
        <v>35</v>
      </c>
      <c r="L3" s="22" t="s">
        <v>36</v>
      </c>
      <c r="M3" s="22" t="s">
        <v>15</v>
      </c>
      <c r="N3" s="22" t="s">
        <v>16</v>
      </c>
      <c r="O3" s="23"/>
    </row>
    <row r="4" spans="1:15" ht="15.75" thickBot="1" x14ac:dyDescent="0.3">
      <c r="A4" s="4" t="s">
        <v>4</v>
      </c>
      <c r="B4" s="5">
        <v>12</v>
      </c>
      <c r="C4" s="5">
        <v>15</v>
      </c>
      <c r="D4" s="9">
        <v>13.8</v>
      </c>
      <c r="E4" s="10">
        <f>AVERAGE(B4:D4)</f>
        <v>13.6</v>
      </c>
      <c r="F4" s="10">
        <f>STDEV(B4:D4)</f>
        <v>1.5099668870541498</v>
      </c>
      <c r="G4" s="13">
        <f>F4/SQRT(3)</f>
        <v>0.87177978870813466</v>
      </c>
      <c r="H4" s="13">
        <f>E4-G4</f>
        <v>12.728220211291864</v>
      </c>
      <c r="I4" s="13">
        <f>E4+G4</f>
        <v>14.471779788708135</v>
      </c>
      <c r="J4" s="10"/>
      <c r="K4" s="22">
        <v>4.3029999999999999</v>
      </c>
      <c r="L4" s="22">
        <f>K4*G4</f>
        <v>3.7512684308111033</v>
      </c>
      <c r="M4" s="22">
        <f>E4-L4</f>
        <v>9.8487315691888959</v>
      </c>
      <c r="N4" s="22">
        <f>E4+L4</f>
        <v>17.351268430811103</v>
      </c>
      <c r="O4" s="23"/>
    </row>
    <row r="5" spans="1:15" ht="15.75" thickBot="1" x14ac:dyDescent="0.3">
      <c r="A5" s="4" t="s">
        <v>5</v>
      </c>
      <c r="B5" s="5">
        <v>12.8</v>
      </c>
      <c r="C5" s="5">
        <v>17.600000000000001</v>
      </c>
      <c r="D5" s="9">
        <v>15.4</v>
      </c>
      <c r="E5" s="10">
        <f t="shared" ref="E5:E6" si="0">AVERAGE(B5:D5)</f>
        <v>15.266666666666667</v>
      </c>
      <c r="F5" s="10">
        <f t="shared" ref="F5:F6" si="1">STDEV(B5:D5)</f>
        <v>2.4027761721253422</v>
      </c>
      <c r="G5" s="13">
        <f t="shared" ref="G5:G6" si="2">F5/SQRT(3)</f>
        <v>1.387243469778985</v>
      </c>
      <c r="H5" s="13">
        <f t="shared" ref="H5:H6" si="3">E5-G5</f>
        <v>13.879423196887682</v>
      </c>
      <c r="I5" s="13">
        <f t="shared" ref="I5:I6" si="4">E5+G5</f>
        <v>16.653910136445653</v>
      </c>
      <c r="J5" s="10"/>
      <c r="K5" s="22">
        <v>4.3029999999999999</v>
      </c>
      <c r="L5" s="22">
        <f t="shared" ref="L5:L6" si="5">K5*G5</f>
        <v>5.9693086504589727</v>
      </c>
      <c r="M5" s="22">
        <f t="shared" ref="M5:M6" si="6">E5-L5</f>
        <v>9.2973580162076956</v>
      </c>
      <c r="N5" s="22">
        <f t="shared" ref="N5:N6" si="7">E5+L5</f>
        <v>21.235975317125639</v>
      </c>
      <c r="O5" s="23"/>
    </row>
    <row r="6" spans="1:15" ht="15.75" thickBot="1" x14ac:dyDescent="0.3">
      <c r="A6" s="4" t="s">
        <v>6</v>
      </c>
      <c r="B6" s="5">
        <v>12.5</v>
      </c>
      <c r="C6" s="5">
        <v>15.9</v>
      </c>
      <c r="D6" s="9">
        <v>13.1</v>
      </c>
      <c r="E6" s="10">
        <f t="shared" si="0"/>
        <v>13.833333333333334</v>
      </c>
      <c r="F6" s="10">
        <f t="shared" si="1"/>
        <v>1.8147543451754824</v>
      </c>
      <c r="G6" s="13">
        <f t="shared" si="2"/>
        <v>1.0477489097001078</v>
      </c>
      <c r="H6" s="13">
        <f t="shared" si="3"/>
        <v>12.785584423633226</v>
      </c>
      <c r="I6" s="13">
        <f t="shared" si="4"/>
        <v>14.881082243033442</v>
      </c>
      <c r="J6" s="10"/>
      <c r="K6" s="22">
        <v>4.3029999999999999</v>
      </c>
      <c r="L6" s="22">
        <f t="shared" si="5"/>
        <v>4.5084635584395638</v>
      </c>
      <c r="M6" s="22">
        <f t="shared" si="6"/>
        <v>9.3248697748937701</v>
      </c>
      <c r="N6" s="22">
        <f t="shared" si="7"/>
        <v>18.341796891772898</v>
      </c>
      <c r="O6" s="23"/>
    </row>
    <row r="7" spans="1:15" x14ac:dyDescent="0.25">
      <c r="D7" s="25" t="s">
        <v>41</v>
      </c>
      <c r="E7" s="25"/>
      <c r="F7" s="25"/>
      <c r="G7" s="25"/>
      <c r="H7" s="25">
        <v>0.87178</v>
      </c>
      <c r="I7" s="25"/>
      <c r="K7" s="21" t="s">
        <v>41</v>
      </c>
      <c r="L7" s="21"/>
      <c r="M7" s="21"/>
      <c r="N7" s="21"/>
      <c r="O7" s="21">
        <v>3.7511999999999999</v>
      </c>
    </row>
    <row r="8" spans="1:15" x14ac:dyDescent="0.25">
      <c r="D8" s="25" t="s">
        <v>42</v>
      </c>
      <c r="E8" s="25"/>
      <c r="F8" s="25"/>
      <c r="G8" s="25"/>
      <c r="H8" s="25"/>
      <c r="I8" s="25"/>
      <c r="K8" s="21" t="s">
        <v>43</v>
      </c>
      <c r="L8" s="21"/>
      <c r="M8" s="21"/>
      <c r="N8" s="21"/>
      <c r="O8" s="21"/>
    </row>
    <row r="9" spans="1:15" x14ac:dyDescent="0.25">
      <c r="A9" s="6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5" x14ac:dyDescent="0.25">
      <c r="A11" s="8" t="s">
        <v>8</v>
      </c>
      <c r="B11" s="7"/>
      <c r="C11" s="7"/>
      <c r="D11" s="7"/>
      <c r="E11" s="7"/>
      <c r="F11" s="7"/>
      <c r="G11" s="7"/>
      <c r="H11" s="7"/>
      <c r="I11" s="7"/>
      <c r="J11" s="7"/>
    </row>
    <row r="12" spans="1:15" x14ac:dyDescent="0.25">
      <c r="A12" s="8" t="s">
        <v>9</v>
      </c>
      <c r="B12" s="7"/>
      <c r="C12" s="7"/>
      <c r="D12" s="7"/>
      <c r="E12" s="7"/>
      <c r="F12" s="7"/>
      <c r="G12" s="7"/>
      <c r="H12" s="7"/>
      <c r="I12" s="7"/>
      <c r="J12" s="7"/>
    </row>
    <row r="15" spans="1:15" x14ac:dyDescent="0.25">
      <c r="A15" t="s">
        <v>10</v>
      </c>
    </row>
    <row r="16" spans="1:15" x14ac:dyDescent="0.25">
      <c r="A16" t="s">
        <v>39</v>
      </c>
    </row>
    <row r="18" spans="1:7" x14ac:dyDescent="0.25">
      <c r="A18" s="20" t="s">
        <v>27</v>
      </c>
      <c r="B18" s="20"/>
      <c r="C18" s="20"/>
      <c r="D18" s="20"/>
      <c r="E18" s="20"/>
      <c r="G18" t="s">
        <v>30</v>
      </c>
    </row>
    <row r="19" spans="1:7" x14ac:dyDescent="0.25">
      <c r="A19" s="20"/>
      <c r="B19" s="20"/>
      <c r="C19" s="20"/>
      <c r="D19" s="13"/>
      <c r="E19" s="20"/>
    </row>
    <row r="20" spans="1:7" x14ac:dyDescent="0.25">
      <c r="A20" s="20" t="s">
        <v>29</v>
      </c>
      <c r="B20" s="20">
        <v>0.2</v>
      </c>
      <c r="C20" s="20">
        <v>0.1</v>
      </c>
      <c r="D20" s="13">
        <v>0.05</v>
      </c>
      <c r="E20" s="20"/>
      <c r="G20" t="s">
        <v>31</v>
      </c>
    </row>
    <row r="21" spans="1:7" x14ac:dyDescent="0.25">
      <c r="A21" s="20"/>
      <c r="B21" s="20"/>
      <c r="C21" s="20"/>
      <c r="D21" s="20"/>
      <c r="E21" s="20"/>
    </row>
    <row r="22" spans="1:7" x14ac:dyDescent="0.25">
      <c r="A22" s="20" t="s">
        <v>28</v>
      </c>
      <c r="B22" s="20"/>
      <c r="C22" s="20"/>
      <c r="D22" s="20"/>
      <c r="E22" s="20"/>
      <c r="G22" t="s">
        <v>32</v>
      </c>
    </row>
    <row r="23" spans="1:7" x14ac:dyDescent="0.25">
      <c r="A23" s="20">
        <v>1</v>
      </c>
      <c r="B23" s="20">
        <v>3.0779999999999998</v>
      </c>
      <c r="C23" s="20">
        <v>6.3140000000000001</v>
      </c>
      <c r="D23" s="20">
        <v>12.71</v>
      </c>
      <c r="E23" s="20"/>
    </row>
    <row r="24" spans="1:7" x14ac:dyDescent="0.25">
      <c r="A24" s="13">
        <v>2</v>
      </c>
      <c r="B24" s="20">
        <v>1.8859999999999999</v>
      </c>
      <c r="C24" s="20">
        <v>2.92</v>
      </c>
      <c r="D24" s="13">
        <v>4.3029999999999999</v>
      </c>
      <c r="E24" s="20"/>
      <c r="G24" t="s">
        <v>33</v>
      </c>
    </row>
    <row r="25" spans="1:7" x14ac:dyDescent="0.25">
      <c r="A25" s="20">
        <v>3</v>
      </c>
      <c r="B25" s="20">
        <v>1.6379999999999999</v>
      </c>
      <c r="C25" s="20">
        <v>2.3530000000000002</v>
      </c>
      <c r="D25" s="20">
        <v>3.1819999999999999</v>
      </c>
      <c r="E25" s="20"/>
      <c r="G25" t="s">
        <v>34</v>
      </c>
    </row>
    <row r="26" spans="1:7" x14ac:dyDescent="0.25">
      <c r="A26" s="20"/>
      <c r="B26" s="20"/>
      <c r="C26" s="20"/>
      <c r="D26" s="20"/>
      <c r="E26" s="20"/>
    </row>
    <row r="27" spans="1:7" x14ac:dyDescent="0.25">
      <c r="A27" s="20"/>
      <c r="B27" s="20"/>
      <c r="C27" s="20"/>
      <c r="D27" s="20"/>
      <c r="E27" s="20"/>
    </row>
    <row r="30" spans="1:7" x14ac:dyDescent="0.25">
      <c r="B30" t="s">
        <v>40</v>
      </c>
    </row>
  </sheetData>
  <mergeCells count="2">
    <mergeCell ref="B2:D2"/>
    <mergeCell ref="K2:N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B13" sqref="B13"/>
    </sheetView>
  </sheetViews>
  <sheetFormatPr defaultRowHeight="15" x14ac:dyDescent="0.25"/>
  <cols>
    <col min="1" max="1" width="29.5703125" customWidth="1"/>
    <col min="2" max="2" width="25.42578125" customWidth="1"/>
    <col min="3" max="3" width="25.5703125" customWidth="1"/>
  </cols>
  <sheetData>
    <row r="2" spans="1:3" ht="15.75" x14ac:dyDescent="0.25">
      <c r="A2" s="16" t="s">
        <v>18</v>
      </c>
    </row>
    <row r="3" spans="1:3" ht="47.25" x14ac:dyDescent="0.25">
      <c r="A3" s="17" t="s">
        <v>19</v>
      </c>
      <c r="B3" s="17" t="s">
        <v>20</v>
      </c>
      <c r="C3" s="17" t="s">
        <v>21</v>
      </c>
    </row>
    <row r="4" spans="1:3" ht="58.5" customHeight="1" x14ac:dyDescent="0.25">
      <c r="A4" s="18" t="s">
        <v>22</v>
      </c>
      <c r="B4" s="18" t="s">
        <v>23</v>
      </c>
      <c r="C4" s="18" t="s">
        <v>24</v>
      </c>
    </row>
    <row r="5" spans="1:3" ht="71.25" customHeight="1" x14ac:dyDescent="0.25">
      <c r="A5" s="18" t="s">
        <v>25</v>
      </c>
      <c r="B5" s="18" t="s">
        <v>26</v>
      </c>
      <c r="C5" s="18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I7" sqref="A1:I7"/>
    </sheetView>
  </sheetViews>
  <sheetFormatPr defaultRowHeight="15" x14ac:dyDescent="0.25"/>
  <cols>
    <col min="4" max="4" width="11.85546875" customWidth="1"/>
  </cols>
  <sheetData>
    <row r="1" spans="1:7" ht="15.75" x14ac:dyDescent="0.25">
      <c r="A1" s="17"/>
      <c r="B1" s="17"/>
      <c r="C1" s="17"/>
      <c r="D1" s="17"/>
    </row>
    <row r="2" spans="1:7" ht="15.75" x14ac:dyDescent="0.25">
      <c r="A2" s="18"/>
      <c r="B2" s="18"/>
      <c r="C2" s="18"/>
      <c r="D2" s="24"/>
      <c r="E2" s="10"/>
      <c r="G2" s="22"/>
    </row>
    <row r="3" spans="1:7" ht="15.75" x14ac:dyDescent="0.25">
      <c r="A3" s="18"/>
      <c r="B3" s="18"/>
      <c r="C3" s="18"/>
      <c r="D3" s="24"/>
      <c r="E3" s="10"/>
      <c r="G3" s="22"/>
    </row>
    <row r="4" spans="1:7" ht="15.75" x14ac:dyDescent="0.25">
      <c r="A4" s="18"/>
      <c r="B4" s="18"/>
      <c r="C4" s="18"/>
      <c r="D4" s="24"/>
      <c r="E4" s="10"/>
      <c r="G4" s="22"/>
    </row>
    <row r="5" spans="1:7" ht="15.75" x14ac:dyDescent="0.25">
      <c r="A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</vt:lpstr>
      <vt:lpstr>pathfinder</vt:lpstr>
      <vt:lpstr>Sheet3</vt:lpstr>
    </vt:vector>
  </TitlesOfParts>
  <Company>Rowan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NSS Admin</cp:lastModifiedBy>
  <dcterms:created xsi:type="dcterms:W3CDTF">2014-02-26T12:45:56Z</dcterms:created>
  <dcterms:modified xsi:type="dcterms:W3CDTF">2017-03-02T19:21:07Z</dcterms:modified>
</cp:coreProperties>
</file>