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ublic.www\"/>
    </mc:Choice>
  </mc:AlternateContent>
  <bookViews>
    <workbookView xWindow="0" yWindow="0" windowWidth="19200" windowHeight="11595" activeTab="2"/>
  </bookViews>
  <sheets>
    <sheet name="Summary" sheetId="1" r:id="rId1"/>
    <sheet name="Data1" sheetId="2" r:id="rId2"/>
    <sheet name="Data2" sheetId="3" r:id="rId3"/>
    <sheet name="Charts" sheetId="4" r:id="rId4"/>
    <sheet name="Sort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2" i="1"/>
  <c r="A9" i="2"/>
  <c r="D14" i="5"/>
  <c r="E14" i="5"/>
  <c r="C14" i="5"/>
  <c r="A16" i="5"/>
  <c r="B16" i="5"/>
  <c r="A17" i="5"/>
  <c r="B17" i="5"/>
  <c r="A18" i="5"/>
  <c r="B18" i="5"/>
  <c r="A22" i="5"/>
  <c r="B22" i="5"/>
  <c r="A21" i="5"/>
  <c r="B21" i="5"/>
  <c r="A19" i="5"/>
  <c r="B19" i="5"/>
  <c r="A15" i="5"/>
  <c r="B15" i="5"/>
  <c r="A23" i="5"/>
  <c r="B23" i="5"/>
  <c r="A24" i="5"/>
  <c r="B24" i="5"/>
  <c r="A20" i="5"/>
  <c r="B20" i="5"/>
  <c r="B14" i="5"/>
  <c r="A14" i="5"/>
  <c r="D10" i="5"/>
  <c r="E10" i="5"/>
  <c r="D4" i="5"/>
  <c r="E4" i="5"/>
  <c r="D8" i="5"/>
  <c r="E8" i="5"/>
  <c r="D2" i="5"/>
  <c r="E2" i="5"/>
  <c r="D11" i="5"/>
  <c r="E11" i="5"/>
  <c r="D9" i="5"/>
  <c r="E9" i="5"/>
  <c r="D6" i="5"/>
  <c r="E6" i="5"/>
  <c r="D5" i="5"/>
  <c r="E5" i="5"/>
  <c r="D3" i="5"/>
  <c r="E3" i="5"/>
  <c r="D7" i="5"/>
  <c r="E7" i="5"/>
  <c r="D1" i="5"/>
  <c r="E1" i="5"/>
  <c r="C1" i="5"/>
  <c r="A10" i="5"/>
  <c r="B10" i="5"/>
  <c r="A4" i="5"/>
  <c r="B4" i="5"/>
  <c r="A8" i="5"/>
  <c r="B8" i="5"/>
  <c r="A2" i="5"/>
  <c r="B2" i="5"/>
  <c r="A11" i="5"/>
  <c r="B11" i="5"/>
  <c r="A9" i="5"/>
  <c r="B9" i="5"/>
  <c r="A6" i="5"/>
  <c r="B6" i="5"/>
  <c r="A5" i="5"/>
  <c r="B5" i="5"/>
  <c r="A3" i="5"/>
  <c r="B3" i="5"/>
  <c r="A7" i="5"/>
  <c r="B7" i="5"/>
  <c r="B1" i="5"/>
  <c r="A1" i="5"/>
  <c r="P11" i="3" l="1"/>
  <c r="D20" i="5" s="1"/>
  <c r="S11" i="3"/>
  <c r="O11" i="3"/>
  <c r="C20" i="5" s="1"/>
  <c r="F11" i="2"/>
  <c r="G11" i="2"/>
  <c r="C11" i="2"/>
  <c r="C7" i="5" s="1"/>
  <c r="C10" i="2"/>
  <c r="C3" i="5" s="1"/>
  <c r="A11" i="2"/>
  <c r="B11" i="2"/>
  <c r="B10" i="2"/>
  <c r="A3" i="3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B2" i="3"/>
  <c r="G3" i="2"/>
  <c r="G4" i="2"/>
  <c r="G5" i="2"/>
  <c r="G6" i="2"/>
  <c r="G7" i="2"/>
  <c r="G8" i="2"/>
  <c r="G9" i="2"/>
  <c r="G10" i="2"/>
  <c r="G2" i="2"/>
  <c r="F3" i="2"/>
  <c r="F4" i="2"/>
  <c r="F5" i="2"/>
  <c r="F6" i="2"/>
  <c r="F7" i="2"/>
  <c r="F8" i="2"/>
  <c r="F9" i="2"/>
  <c r="F10" i="2"/>
  <c r="F2" i="2"/>
  <c r="C3" i="2"/>
  <c r="C4" i="5" s="1"/>
  <c r="C4" i="2"/>
  <c r="C8" i="5" s="1"/>
  <c r="C5" i="2"/>
  <c r="C2" i="5" s="1"/>
  <c r="C6" i="2"/>
  <c r="C11" i="5" s="1"/>
  <c r="C7" i="2"/>
  <c r="C9" i="5" s="1"/>
  <c r="C8" i="2"/>
  <c r="C6" i="5" s="1"/>
  <c r="C9" i="2"/>
  <c r="C5" i="5" s="1"/>
  <c r="C2" i="2"/>
  <c r="C10" i="5" s="1"/>
  <c r="B2" i="2"/>
  <c r="A3" i="2"/>
  <c r="B3" i="2"/>
  <c r="A4" i="2"/>
  <c r="B4" i="2"/>
  <c r="A5" i="2"/>
  <c r="B5" i="2"/>
  <c r="A6" i="2"/>
  <c r="B6" i="2"/>
  <c r="A7" i="2"/>
  <c r="B7" i="2"/>
  <c r="A8" i="2"/>
  <c r="B8" i="2"/>
  <c r="B9" i="2"/>
  <c r="A10" i="2"/>
  <c r="P3" i="3"/>
  <c r="P4" i="3"/>
  <c r="D18" i="5" s="1"/>
  <c r="P5" i="3"/>
  <c r="D22" i="5" s="1"/>
  <c r="P6" i="3"/>
  <c r="D21" i="5" s="1"/>
  <c r="P7" i="3"/>
  <c r="D19" i="5" s="1"/>
  <c r="P8" i="3"/>
  <c r="D15" i="5" s="1"/>
  <c r="P9" i="3"/>
  <c r="D23" i="5" s="1"/>
  <c r="P10" i="3"/>
  <c r="D24" i="5" s="1"/>
  <c r="P2" i="3"/>
  <c r="O3" i="3"/>
  <c r="O4" i="3"/>
  <c r="O5" i="3"/>
  <c r="O6" i="3"/>
  <c r="O7" i="3"/>
  <c r="O8" i="3"/>
  <c r="O9" i="3"/>
  <c r="O10" i="3"/>
  <c r="O2" i="3"/>
  <c r="S9" i="3" l="1"/>
  <c r="S8" i="3"/>
  <c r="S7" i="3"/>
  <c r="K3" i="2"/>
  <c r="R2" i="3"/>
  <c r="C16" i="5"/>
  <c r="R11" i="3"/>
  <c r="R4" i="3"/>
  <c r="C18" i="5"/>
  <c r="R3" i="3"/>
  <c r="C17" i="5"/>
  <c r="S6" i="3"/>
  <c r="Q3" i="3"/>
  <c r="D17" i="5"/>
  <c r="S5" i="3"/>
  <c r="R5" i="3"/>
  <c r="C22" i="5"/>
  <c r="R9" i="3"/>
  <c r="C23" i="5"/>
  <c r="Q5" i="3"/>
  <c r="R8" i="3"/>
  <c r="C15" i="5"/>
  <c r="S4" i="3"/>
  <c r="Q11" i="3"/>
  <c r="R10" i="3"/>
  <c r="C24" i="5"/>
  <c r="Q2" i="3"/>
  <c r="E16" i="5" s="1"/>
  <c r="D16" i="5"/>
  <c r="S2" i="3"/>
  <c r="S3" i="3"/>
  <c r="Q7" i="3"/>
  <c r="C19" i="5"/>
  <c r="R6" i="3"/>
  <c r="C21" i="5"/>
  <c r="S10" i="3"/>
  <c r="R7" i="3"/>
  <c r="Q9" i="3"/>
  <c r="Q6" i="3"/>
  <c r="Q10" i="3"/>
  <c r="Q8" i="3"/>
  <c r="Q4" i="3"/>
  <c r="A2" i="3"/>
  <c r="B1" i="3"/>
  <c r="A1" i="3"/>
  <c r="A2" i="2"/>
  <c r="B1" i="2"/>
  <c r="A1" i="2"/>
  <c r="H2" i="1" l="1"/>
  <c r="H8" i="1"/>
  <c r="E15" i="5"/>
  <c r="H4" i="1"/>
  <c r="E18" i="5"/>
  <c r="E20" i="5"/>
  <c r="H11" i="1"/>
  <c r="H5" i="1"/>
  <c r="E22" i="5"/>
  <c r="H7" i="1"/>
  <c r="E19" i="5"/>
  <c r="H6" i="1"/>
  <c r="E21" i="5"/>
  <c r="H9" i="1"/>
  <c r="E23" i="5"/>
  <c r="H10" i="1"/>
  <c r="E24" i="5"/>
  <c r="H3" i="1"/>
  <c r="E17" i="5"/>
</calcChain>
</file>

<file path=xl/sharedStrings.xml><?xml version="1.0" encoding="utf-8"?>
<sst xmlns="http://schemas.openxmlformats.org/spreadsheetml/2006/main" count="61" uniqueCount="57">
  <si>
    <t>First</t>
  </si>
  <si>
    <t>Last</t>
  </si>
  <si>
    <t>Age</t>
  </si>
  <si>
    <t>Major</t>
  </si>
  <si>
    <t>Initial number of reps</t>
  </si>
  <si>
    <t>Final number of reps</t>
  </si>
  <si>
    <t>John</t>
  </si>
  <si>
    <t>Doe</t>
  </si>
  <si>
    <t>Kyle</t>
  </si>
  <si>
    <t>Howard</t>
  </si>
  <si>
    <t>Johnson</t>
  </si>
  <si>
    <t>Smith</t>
  </si>
  <si>
    <t>Peterson</t>
  </si>
  <si>
    <t>Manning</t>
  </si>
  <si>
    <t>Brady</t>
  </si>
  <si>
    <t>Walters</t>
  </si>
  <si>
    <t>Young</t>
  </si>
  <si>
    <t>Tim</t>
  </si>
  <si>
    <t>Steve</t>
  </si>
  <si>
    <t>Bryan</t>
  </si>
  <si>
    <t>Peyton</t>
  </si>
  <si>
    <t>Tom</t>
  </si>
  <si>
    <t>Joe</t>
  </si>
  <si>
    <t>Business Management</t>
  </si>
  <si>
    <t>HES</t>
  </si>
  <si>
    <t>Early Education</t>
  </si>
  <si>
    <t>Chemical Engineering</t>
  </si>
  <si>
    <t>Biology</t>
  </si>
  <si>
    <t>Bio Chem</t>
  </si>
  <si>
    <t>Form Final Score</t>
  </si>
  <si>
    <t>Form Initial score</t>
  </si>
  <si>
    <t>Stability Initial score</t>
  </si>
  <si>
    <t>Stability Final Score</t>
  </si>
  <si>
    <t>Energy Level Initial score</t>
  </si>
  <si>
    <t>Energy Level Final Score</t>
  </si>
  <si>
    <t>Spotter Initial score</t>
  </si>
  <si>
    <t>Spotter Final Score</t>
  </si>
  <si>
    <t>Compliance Initial score</t>
  </si>
  <si>
    <t>Compliance Final Score</t>
  </si>
  <si>
    <t>Excitement Final Score</t>
  </si>
  <si>
    <t>Excitement Initial Score</t>
  </si>
  <si>
    <t>Total Score Percentage Change</t>
  </si>
  <si>
    <t>Percentage Change</t>
  </si>
  <si>
    <t>Total Score Pre Program</t>
  </si>
  <si>
    <t xml:space="preserve">Total Score Post Program </t>
  </si>
  <si>
    <t>Change in reps</t>
  </si>
  <si>
    <t>Average Increase in reps:</t>
  </si>
  <si>
    <t>Weight (lbs.)</t>
  </si>
  <si>
    <r>
      <rPr>
        <b/>
        <sz val="12"/>
        <color theme="1"/>
        <rFont val="Calibri"/>
        <family val="2"/>
        <scheme val="minor"/>
      </rPr>
      <t>Initial Grade</t>
    </r>
    <r>
      <rPr>
        <sz val="12"/>
        <color theme="1"/>
        <rFont val="Calibri"/>
        <family val="2"/>
        <scheme val="minor"/>
      </rPr>
      <t xml:space="preserve"> </t>
    </r>
  </si>
  <si>
    <t>Final Grade</t>
  </si>
  <si>
    <t>Eli</t>
  </si>
  <si>
    <t>Montana</t>
  </si>
  <si>
    <t>Marketing</t>
  </si>
  <si>
    <t>Weight( lbs)</t>
  </si>
  <si>
    <t>Height(inches)</t>
  </si>
  <si>
    <t>BMI</t>
  </si>
  <si>
    <t>Final Score Percentage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</si>
</sst>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10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textRotation="90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textRotation="90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textRotation="90" wrapText="1"/>
    </xf>
    <xf numFmtId="0" fontId="0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1" xfId="0" applyFill="1" applyBorder="1"/>
    <xf numFmtId="10" fontId="0" fillId="0" borderId="1" xfId="0" applyNumberFormat="1" applyFill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10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10" fontId="0" fillId="4" borderId="1" xfId="0" applyNumberFormat="1" applyFill="1" applyBorder="1"/>
    <xf numFmtId="10" fontId="0" fillId="3" borderId="1" xfId="0" applyNumberFormat="1" applyFill="1" applyBorder="1"/>
    <xf numFmtId="2" fontId="0" fillId="0" borderId="1" xfId="0" applyNumberFormat="1" applyBorder="1"/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/>
    <xf numFmtId="10" fontId="0" fillId="5" borderId="1" xfId="0" applyNumberFormat="1" applyFill="1" applyBorder="1"/>
    <xf numFmtId="2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Data1!$G$1</c:f>
              <c:strCache>
                <c:ptCount val="1"/>
                <c:pt idx="0">
                  <c:v>Percentage Change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Data1!$A$2:$A$11</c:f>
              <c:strCache>
                <c:ptCount val="10"/>
                <c:pt idx="0">
                  <c:v>John</c:v>
                </c:pt>
                <c:pt idx="1">
                  <c:v>Kyle</c:v>
                </c:pt>
                <c:pt idx="2">
                  <c:v>Tim</c:v>
                </c:pt>
                <c:pt idx="3">
                  <c:v>Steve</c:v>
                </c:pt>
                <c:pt idx="4">
                  <c:v>Bryan</c:v>
                </c:pt>
                <c:pt idx="5">
                  <c:v>Peyton</c:v>
                </c:pt>
                <c:pt idx="6">
                  <c:v>Tom</c:v>
                </c:pt>
                <c:pt idx="7">
                  <c:v>Joe</c:v>
                </c:pt>
                <c:pt idx="8">
                  <c:v>Steve</c:v>
                </c:pt>
                <c:pt idx="9">
                  <c:v>Eli</c:v>
                </c:pt>
              </c:strCache>
            </c:strRef>
          </c:cat>
          <c:val>
            <c:numRef>
              <c:f>Data1!$G$2:$G$11</c:f>
              <c:numCache>
                <c:formatCode>0.00%</c:formatCode>
                <c:ptCount val="10"/>
                <c:pt idx="0">
                  <c:v>0.7142857142857143</c:v>
                </c:pt>
                <c:pt idx="1">
                  <c:v>1</c:v>
                </c:pt>
                <c:pt idx="2">
                  <c:v>3.5</c:v>
                </c:pt>
                <c:pt idx="3">
                  <c:v>0.33333333333333331</c:v>
                </c:pt>
                <c:pt idx="4">
                  <c:v>3</c:v>
                </c:pt>
                <c:pt idx="5">
                  <c:v>0.5</c:v>
                </c:pt>
                <c:pt idx="6">
                  <c:v>1.2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0.33333333333333331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axId val="307732144"/>
        <c:axId val="307733320"/>
      </c:barChart>
      <c:catAx>
        <c:axId val="3077321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33320"/>
        <c:crosses val="autoZero"/>
        <c:auto val="1"/>
        <c:lblAlgn val="ctr"/>
        <c:lblOffset val="100"/>
        <c:noMultiLvlLbl val="0"/>
      </c:catAx>
      <c:valAx>
        <c:axId val="3077333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3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 and Post Program Scores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Data2!$O$1</c:f>
              <c:strCache>
                <c:ptCount val="1"/>
                <c:pt idx="0">
                  <c:v>Total Score Pre Program</c:v>
                </c:pt>
              </c:strCache>
            </c:strRef>
          </c:tx>
          <c:spPr>
            <a:solidFill>
              <a:schemeClr val="accent1"/>
            </a:solidFill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c:spPr>
          <c:invertIfNegative val="0"/>
          <c:cat>
            <c:strRef>
              <c:f>Data2!$A$2:$A$11</c:f>
              <c:strCache>
                <c:ptCount val="10"/>
                <c:pt idx="0">
                  <c:v>John</c:v>
                </c:pt>
                <c:pt idx="1">
                  <c:v>Kyle</c:v>
                </c:pt>
                <c:pt idx="2">
                  <c:v>Tim</c:v>
                </c:pt>
                <c:pt idx="3">
                  <c:v>Steve</c:v>
                </c:pt>
                <c:pt idx="4">
                  <c:v>Bryan</c:v>
                </c:pt>
                <c:pt idx="5">
                  <c:v>Peyton</c:v>
                </c:pt>
                <c:pt idx="6">
                  <c:v>Tom</c:v>
                </c:pt>
                <c:pt idx="7">
                  <c:v>Joe</c:v>
                </c:pt>
                <c:pt idx="8">
                  <c:v>Steve</c:v>
                </c:pt>
                <c:pt idx="9">
                  <c:v>Eli</c:v>
                </c:pt>
              </c:strCache>
            </c:strRef>
          </c:cat>
          <c:val>
            <c:numRef>
              <c:f>Data2!$O$2:$O$11</c:f>
              <c:numCache>
                <c:formatCode>General</c:formatCode>
                <c:ptCount val="10"/>
                <c:pt idx="0">
                  <c:v>20</c:v>
                </c:pt>
                <c:pt idx="1">
                  <c:v>17</c:v>
                </c:pt>
                <c:pt idx="2">
                  <c:v>15</c:v>
                </c:pt>
                <c:pt idx="3">
                  <c:v>22</c:v>
                </c:pt>
                <c:pt idx="4">
                  <c:v>12</c:v>
                </c:pt>
                <c:pt idx="5">
                  <c:v>9</c:v>
                </c:pt>
                <c:pt idx="6">
                  <c:v>14</c:v>
                </c:pt>
                <c:pt idx="7">
                  <c:v>19</c:v>
                </c:pt>
                <c:pt idx="8">
                  <c:v>12</c:v>
                </c:pt>
                <c:pt idx="9">
                  <c:v>19</c:v>
                </c:pt>
              </c:numCache>
            </c:numRef>
          </c:val>
        </c:ser>
        <c:ser>
          <c:idx val="1"/>
          <c:order val="1"/>
          <c:tx>
            <c:strRef>
              <c:f>Data2!$P$1</c:f>
              <c:strCache>
                <c:ptCount val="1"/>
                <c:pt idx="0">
                  <c:v>Total Score Post Program 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Data2!$A$2:$A$11</c:f>
              <c:strCache>
                <c:ptCount val="10"/>
                <c:pt idx="0">
                  <c:v>John</c:v>
                </c:pt>
                <c:pt idx="1">
                  <c:v>Kyle</c:v>
                </c:pt>
                <c:pt idx="2">
                  <c:v>Tim</c:v>
                </c:pt>
                <c:pt idx="3">
                  <c:v>Steve</c:v>
                </c:pt>
                <c:pt idx="4">
                  <c:v>Bryan</c:v>
                </c:pt>
                <c:pt idx="5">
                  <c:v>Peyton</c:v>
                </c:pt>
                <c:pt idx="6">
                  <c:v>Tom</c:v>
                </c:pt>
                <c:pt idx="7">
                  <c:v>Joe</c:v>
                </c:pt>
                <c:pt idx="8">
                  <c:v>Steve</c:v>
                </c:pt>
                <c:pt idx="9">
                  <c:v>Eli</c:v>
                </c:pt>
              </c:strCache>
            </c:strRef>
          </c:cat>
          <c:val>
            <c:numRef>
              <c:f>Data2!$P$2:$P$11</c:f>
              <c:numCache>
                <c:formatCode>General</c:formatCode>
                <c:ptCount val="10"/>
                <c:pt idx="0">
                  <c:v>27</c:v>
                </c:pt>
                <c:pt idx="1">
                  <c:v>26</c:v>
                </c:pt>
                <c:pt idx="2">
                  <c:v>24</c:v>
                </c:pt>
                <c:pt idx="3">
                  <c:v>29</c:v>
                </c:pt>
                <c:pt idx="4">
                  <c:v>18</c:v>
                </c:pt>
                <c:pt idx="5">
                  <c:v>11</c:v>
                </c:pt>
                <c:pt idx="6">
                  <c:v>25</c:v>
                </c:pt>
                <c:pt idx="7">
                  <c:v>24</c:v>
                </c:pt>
                <c:pt idx="8">
                  <c:v>15</c:v>
                </c:pt>
                <c:pt idx="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727440"/>
        <c:axId val="484948696"/>
      </c:barChart>
      <c:catAx>
        <c:axId val="30772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948696"/>
        <c:crosses val="autoZero"/>
        <c:auto val="1"/>
        <c:lblAlgn val="ctr"/>
        <c:lblOffset val="100"/>
        <c:noMultiLvlLbl val="0"/>
      </c:catAx>
      <c:valAx>
        <c:axId val="484948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2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/>
    </a:solidFill>
    <a:ln w="19050" cap="flat" cmpd="sng" algn="ctr">
      <a:solidFill>
        <a:schemeClr val="lt1"/>
      </a:solidFill>
      <a:prstDash val="solid"/>
      <a:miter lim="800000"/>
    </a:ln>
    <a:effectLst/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Reps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Data1!$D$1</c:f>
              <c:strCache>
                <c:ptCount val="1"/>
                <c:pt idx="0">
                  <c:v>Initial number of reps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Data1!$A$2:$A$11</c:f>
              <c:strCache>
                <c:ptCount val="10"/>
                <c:pt idx="0">
                  <c:v>John</c:v>
                </c:pt>
                <c:pt idx="1">
                  <c:v>Kyle</c:v>
                </c:pt>
                <c:pt idx="2">
                  <c:v>Tim</c:v>
                </c:pt>
                <c:pt idx="3">
                  <c:v>Steve</c:v>
                </c:pt>
                <c:pt idx="4">
                  <c:v>Bryan</c:v>
                </c:pt>
                <c:pt idx="5">
                  <c:v>Peyton</c:v>
                </c:pt>
                <c:pt idx="6">
                  <c:v>Tom</c:v>
                </c:pt>
                <c:pt idx="7">
                  <c:v>Joe</c:v>
                </c:pt>
                <c:pt idx="8">
                  <c:v>Steve</c:v>
                </c:pt>
                <c:pt idx="9">
                  <c:v>Eli</c:v>
                </c:pt>
              </c:strCache>
            </c:strRef>
          </c:cat>
          <c:val>
            <c:numRef>
              <c:f>Data1!$D$2:$D$11</c:f>
              <c:numCache>
                <c:formatCode>General</c:formatCode>
                <c:ptCount val="10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</c:numCache>
            </c:numRef>
          </c:val>
        </c:ser>
        <c:ser>
          <c:idx val="1"/>
          <c:order val="1"/>
          <c:tx>
            <c:strRef>
              <c:f>Data1!$E$1</c:f>
              <c:strCache>
                <c:ptCount val="1"/>
                <c:pt idx="0">
                  <c:v>Final number of reps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Data1!$A$2:$A$11</c:f>
              <c:strCache>
                <c:ptCount val="10"/>
                <c:pt idx="0">
                  <c:v>John</c:v>
                </c:pt>
                <c:pt idx="1">
                  <c:v>Kyle</c:v>
                </c:pt>
                <c:pt idx="2">
                  <c:v>Tim</c:v>
                </c:pt>
                <c:pt idx="3">
                  <c:v>Steve</c:v>
                </c:pt>
                <c:pt idx="4">
                  <c:v>Bryan</c:v>
                </c:pt>
                <c:pt idx="5">
                  <c:v>Peyton</c:v>
                </c:pt>
                <c:pt idx="6">
                  <c:v>Tom</c:v>
                </c:pt>
                <c:pt idx="7">
                  <c:v>Joe</c:v>
                </c:pt>
                <c:pt idx="8">
                  <c:v>Steve</c:v>
                </c:pt>
                <c:pt idx="9">
                  <c:v>Eli</c:v>
                </c:pt>
              </c:strCache>
            </c:strRef>
          </c:cat>
          <c:val>
            <c:numRef>
              <c:f>Data1!$E$2:$E$11</c:f>
              <c:numCache>
                <c:formatCode>General</c:formatCode>
                <c:ptCount val="10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3">
                  <c:v>16</c:v>
                </c:pt>
                <c:pt idx="4">
                  <c:v>4</c:v>
                </c:pt>
                <c:pt idx="5">
                  <c:v>3</c:v>
                </c:pt>
                <c:pt idx="6">
                  <c:v>11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5307096"/>
        <c:axId val="305309448"/>
      </c:barChart>
      <c:catAx>
        <c:axId val="305307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309448"/>
        <c:crosses val="autoZero"/>
        <c:auto val="1"/>
        <c:lblAlgn val="ctr"/>
        <c:lblOffset val="100"/>
        <c:noMultiLvlLbl val="0"/>
      </c:catAx>
      <c:valAx>
        <c:axId val="30530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Reps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3070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44824</xdr:colOff>
      <xdr:row>1</xdr:row>
      <xdr:rowOff>12045</xdr:rowOff>
    </xdr:from>
    <xdr:to>
      <xdr:col>19</xdr:col>
      <xdr:colOff>329172</xdr:colOff>
      <xdr:row>19</xdr:row>
      <xdr:rowOff>56029</xdr:rowOff>
    </xdr:to>
    <xdr:graphicFrame macro="">
      <xdr:nvGraphicFramePr>
        <xdr:cNvPr id="4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588308</xdr:colOff>
      <xdr:row>1</xdr:row>
      <xdr:rowOff>1401</xdr:rowOff>
    </xdr:from>
    <xdr:to>
      <xdr:col>10</xdr:col>
      <xdr:colOff>605117</xdr:colOff>
      <xdr:row>19</xdr:row>
      <xdr:rowOff>78441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119622</xdr:colOff>
      <xdr:row>20</xdr:row>
      <xdr:rowOff>43703</xdr:rowOff>
    </xdr:from>
    <xdr:to>
      <xdr:col>11</xdr:col>
      <xdr:colOff>179294</xdr:colOff>
      <xdr:row>44</xdr:row>
      <xdr:rowOff>78441</xdr:rowOff>
    </xdr:to>
    <xdr:graphicFrame macro="">
      <xdr:nvGraphicFramePr>
        <xdr:cNvPr id="6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H10" sqref="H10"/>
    </sheetView>
  </sheetViews>
  <sheetFormatPr defaultRowHeight="15" x14ac:dyDescent="0.25"/>
  <cols>
    <col min="4" max="4" width="21.140625" customWidth="1"/>
  </cols>
  <sheetData>
    <row r="1" spans="1:12" ht="81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53</v>
      </c>
      <c r="F1" s="10" t="s">
        <v>54</v>
      </c>
      <c r="G1" s="10" t="s">
        <v>55</v>
      </c>
      <c r="H1" s="10" t="s">
        <v>56</v>
      </c>
      <c r="L1" s="1"/>
    </row>
    <row r="2" spans="1:12" x14ac:dyDescent="0.25">
      <c r="A2" s="33" t="s">
        <v>6</v>
      </c>
      <c r="B2" s="33" t="s">
        <v>7</v>
      </c>
      <c r="C2" s="33">
        <v>19</v>
      </c>
      <c r="D2" s="33" t="s">
        <v>23</v>
      </c>
      <c r="E2" s="33">
        <v>150</v>
      </c>
      <c r="F2" s="33">
        <v>66</v>
      </c>
      <c r="G2" s="35">
        <f>703*E2/(F2*F2)</f>
        <v>24.207988980716255</v>
      </c>
      <c r="H2" s="34">
        <f>Data2!Q2</f>
        <v>0.35</v>
      </c>
    </row>
    <row r="3" spans="1:12" x14ac:dyDescent="0.25">
      <c r="A3" s="4" t="s">
        <v>8</v>
      </c>
      <c r="B3" s="4" t="s">
        <v>9</v>
      </c>
      <c r="C3" s="4">
        <v>22</v>
      </c>
      <c r="D3" s="4" t="s">
        <v>24</v>
      </c>
      <c r="E3" s="4">
        <v>175</v>
      </c>
      <c r="F3" s="4">
        <v>70</v>
      </c>
      <c r="G3" s="28">
        <f t="shared" ref="G3:G11" si="0">703*E3/(F3*F3)</f>
        <v>25.107142857142858</v>
      </c>
      <c r="H3" s="6">
        <f>Data2!Q3</f>
        <v>0.52941176470588236</v>
      </c>
    </row>
    <row r="4" spans="1:12" x14ac:dyDescent="0.25">
      <c r="A4" s="33" t="s">
        <v>17</v>
      </c>
      <c r="B4" s="33" t="s">
        <v>10</v>
      </c>
      <c r="C4" s="33">
        <v>21</v>
      </c>
      <c r="D4" s="33" t="s">
        <v>25</v>
      </c>
      <c r="E4" s="33">
        <v>164</v>
      </c>
      <c r="F4" s="33">
        <v>68</v>
      </c>
      <c r="G4" s="35">
        <f t="shared" si="0"/>
        <v>24.933391003460208</v>
      </c>
      <c r="H4" s="34">
        <f>Data2!Q4</f>
        <v>0.6</v>
      </c>
    </row>
    <row r="5" spans="1:12" x14ac:dyDescent="0.25">
      <c r="A5" s="4" t="s">
        <v>18</v>
      </c>
      <c r="B5" s="4" t="s">
        <v>11</v>
      </c>
      <c r="C5" s="4">
        <v>20</v>
      </c>
      <c r="D5" s="4" t="s">
        <v>24</v>
      </c>
      <c r="E5" s="4">
        <v>200</v>
      </c>
      <c r="F5" s="4">
        <v>72</v>
      </c>
      <c r="G5" s="28">
        <f t="shared" si="0"/>
        <v>27.121913580246915</v>
      </c>
      <c r="H5" s="6">
        <f>Data2!Q5</f>
        <v>0.31818181818181818</v>
      </c>
    </row>
    <row r="6" spans="1:12" x14ac:dyDescent="0.25">
      <c r="A6" s="33" t="s">
        <v>19</v>
      </c>
      <c r="B6" s="33" t="s">
        <v>12</v>
      </c>
      <c r="C6" s="33">
        <v>20</v>
      </c>
      <c r="D6" s="33" t="s">
        <v>26</v>
      </c>
      <c r="E6" s="33">
        <v>122</v>
      </c>
      <c r="F6" s="33">
        <v>64</v>
      </c>
      <c r="G6" s="35">
        <f t="shared" si="0"/>
        <v>20.93896484375</v>
      </c>
      <c r="H6" s="34">
        <f>Data2!Q6</f>
        <v>0.5</v>
      </c>
    </row>
    <row r="7" spans="1:12" x14ac:dyDescent="0.25">
      <c r="A7" s="4" t="s">
        <v>20</v>
      </c>
      <c r="B7" s="4" t="s">
        <v>13</v>
      </c>
      <c r="C7" s="4">
        <v>21</v>
      </c>
      <c r="D7" s="4" t="s">
        <v>27</v>
      </c>
      <c r="E7" s="4">
        <v>155</v>
      </c>
      <c r="F7" s="4">
        <v>66</v>
      </c>
      <c r="G7" s="28">
        <f t="shared" si="0"/>
        <v>25.014921946740127</v>
      </c>
      <c r="H7" s="6">
        <f>Data2!Q7</f>
        <v>0.22222222222222221</v>
      </c>
    </row>
    <row r="8" spans="1:12" x14ac:dyDescent="0.25">
      <c r="A8" s="33" t="s">
        <v>21</v>
      </c>
      <c r="B8" s="33" t="s">
        <v>14</v>
      </c>
      <c r="C8" s="33">
        <v>18</v>
      </c>
      <c r="D8" s="33" t="s">
        <v>28</v>
      </c>
      <c r="E8" s="33">
        <v>165</v>
      </c>
      <c r="F8" s="33">
        <v>69</v>
      </c>
      <c r="G8" s="35">
        <f t="shared" si="0"/>
        <v>24.363579080025204</v>
      </c>
      <c r="H8" s="34">
        <f>Data2!Q8</f>
        <v>0.7857142857142857</v>
      </c>
    </row>
    <row r="9" spans="1:12" x14ac:dyDescent="0.25">
      <c r="A9" s="4" t="s">
        <v>22</v>
      </c>
      <c r="B9" s="4" t="s">
        <v>15</v>
      </c>
      <c r="C9" s="4">
        <v>19</v>
      </c>
      <c r="D9" s="4" t="s">
        <v>24</v>
      </c>
      <c r="E9" s="4">
        <v>175</v>
      </c>
      <c r="F9" s="4">
        <v>70</v>
      </c>
      <c r="G9" s="28">
        <f t="shared" si="0"/>
        <v>25.107142857142858</v>
      </c>
      <c r="H9" s="6">
        <f>Data2!Q9</f>
        <v>0.26315789473684209</v>
      </c>
    </row>
    <row r="10" spans="1:12" x14ac:dyDescent="0.25">
      <c r="A10" s="33" t="s">
        <v>18</v>
      </c>
      <c r="B10" s="33" t="s">
        <v>16</v>
      </c>
      <c r="C10" s="33">
        <v>18</v>
      </c>
      <c r="D10" s="33" t="s">
        <v>23</v>
      </c>
      <c r="E10" s="33">
        <v>195</v>
      </c>
      <c r="F10" s="33">
        <v>72</v>
      </c>
      <c r="G10" s="35">
        <f t="shared" si="0"/>
        <v>26.44386574074074</v>
      </c>
      <c r="H10" s="34">
        <f>Data2!Q10</f>
        <v>0.25</v>
      </c>
    </row>
    <row r="11" spans="1:12" x14ac:dyDescent="0.25">
      <c r="A11" s="4" t="s">
        <v>50</v>
      </c>
      <c r="B11" s="4" t="s">
        <v>51</v>
      </c>
      <c r="C11" s="4">
        <v>19</v>
      </c>
      <c r="D11" s="4" t="s">
        <v>52</v>
      </c>
      <c r="E11" s="4">
        <v>165</v>
      </c>
      <c r="F11" s="4">
        <v>68</v>
      </c>
      <c r="G11" s="28">
        <f t="shared" si="0"/>
        <v>25.085423875432525</v>
      </c>
      <c r="H11" s="6">
        <f>Data2!Q11</f>
        <v>0.31578947368421051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15" sqref="C15"/>
    </sheetView>
  </sheetViews>
  <sheetFormatPr defaultRowHeight="15" x14ac:dyDescent="0.25"/>
  <cols>
    <col min="10" max="10" width="22.7109375" customWidth="1"/>
  </cols>
  <sheetData>
    <row r="1" spans="1:11" ht="72" customHeight="1" x14ac:dyDescent="0.25">
      <c r="A1" s="8" t="str">
        <f>Summary!A1</f>
        <v>First</v>
      </c>
      <c r="B1" s="8" t="str">
        <f>Summary!B1</f>
        <v>Last</v>
      </c>
      <c r="C1" s="9" t="s">
        <v>47</v>
      </c>
      <c r="D1" s="10" t="s">
        <v>4</v>
      </c>
      <c r="E1" s="10" t="s">
        <v>5</v>
      </c>
      <c r="F1" s="10" t="s">
        <v>45</v>
      </c>
      <c r="G1" s="10" t="s">
        <v>42</v>
      </c>
      <c r="H1" s="2"/>
    </row>
    <row r="2" spans="1:11" x14ac:dyDescent="0.25">
      <c r="A2" s="33" t="str">
        <f>Summary!A2</f>
        <v>John</v>
      </c>
      <c r="B2" s="33" t="str">
        <f>Summary!B2</f>
        <v>Doe</v>
      </c>
      <c r="C2" s="33">
        <f>Summary!E2</f>
        <v>150</v>
      </c>
      <c r="D2" s="33">
        <v>7</v>
      </c>
      <c r="E2" s="33">
        <v>12</v>
      </c>
      <c r="F2" s="33">
        <f>SUM(E2-D2)</f>
        <v>5</v>
      </c>
      <c r="G2" s="34">
        <f>SUM(E2-D2)/D2</f>
        <v>0.7142857142857143</v>
      </c>
    </row>
    <row r="3" spans="1:11" x14ac:dyDescent="0.25">
      <c r="A3" s="4" t="str">
        <f>Summary!A3</f>
        <v>Kyle</v>
      </c>
      <c r="B3" s="4" t="str">
        <f>Summary!B3</f>
        <v>Howard</v>
      </c>
      <c r="C3" s="4">
        <f>Summary!E3</f>
        <v>175</v>
      </c>
      <c r="D3" s="4">
        <v>5</v>
      </c>
      <c r="E3" s="4">
        <v>10</v>
      </c>
      <c r="F3" s="4">
        <f t="shared" ref="F3:F11" si="0">SUM(E3-D3)</f>
        <v>5</v>
      </c>
      <c r="G3" s="6">
        <f t="shared" ref="G3:G11" si="1">SUM(E3-D3)/D3</f>
        <v>1</v>
      </c>
      <c r="J3" t="s">
        <v>46</v>
      </c>
      <c r="K3">
        <f>SUM(F2:F10)/19</f>
        <v>2</v>
      </c>
    </row>
    <row r="4" spans="1:11" x14ac:dyDescent="0.25">
      <c r="A4" s="33" t="str">
        <f>Summary!A4</f>
        <v>Tim</v>
      </c>
      <c r="B4" s="33" t="str">
        <f>Summary!B4</f>
        <v>Johnson</v>
      </c>
      <c r="C4" s="33">
        <f>Summary!E4</f>
        <v>164</v>
      </c>
      <c r="D4" s="33">
        <v>2</v>
      </c>
      <c r="E4" s="33">
        <v>9</v>
      </c>
      <c r="F4" s="33">
        <f t="shared" si="0"/>
        <v>7</v>
      </c>
      <c r="G4" s="34">
        <f t="shared" si="1"/>
        <v>3.5</v>
      </c>
    </row>
    <row r="5" spans="1:11" x14ac:dyDescent="0.25">
      <c r="A5" s="4" t="str">
        <f>Summary!A5</f>
        <v>Steve</v>
      </c>
      <c r="B5" s="4" t="str">
        <f>Summary!B5</f>
        <v>Smith</v>
      </c>
      <c r="C5" s="4">
        <f>Summary!E5</f>
        <v>200</v>
      </c>
      <c r="D5" s="4">
        <v>12</v>
      </c>
      <c r="E5" s="4">
        <v>16</v>
      </c>
      <c r="F5" s="4">
        <f t="shared" si="0"/>
        <v>4</v>
      </c>
      <c r="G5" s="6">
        <f t="shared" si="1"/>
        <v>0.33333333333333331</v>
      </c>
    </row>
    <row r="6" spans="1:11" x14ac:dyDescent="0.25">
      <c r="A6" s="33" t="str">
        <f>Summary!A6</f>
        <v>Bryan</v>
      </c>
      <c r="B6" s="33" t="str">
        <f>Summary!B6</f>
        <v>Peterson</v>
      </c>
      <c r="C6" s="33">
        <f>Summary!E6</f>
        <v>122</v>
      </c>
      <c r="D6" s="33">
        <v>1</v>
      </c>
      <c r="E6" s="33">
        <v>4</v>
      </c>
      <c r="F6" s="33">
        <f t="shared" si="0"/>
        <v>3</v>
      </c>
      <c r="G6" s="34">
        <f t="shared" si="1"/>
        <v>3</v>
      </c>
    </row>
    <row r="7" spans="1:11" x14ac:dyDescent="0.25">
      <c r="A7" s="4" t="str">
        <f>Summary!A7</f>
        <v>Peyton</v>
      </c>
      <c r="B7" s="4" t="str">
        <f>Summary!B7</f>
        <v>Manning</v>
      </c>
      <c r="C7" s="4">
        <f>Summary!E7</f>
        <v>155</v>
      </c>
      <c r="D7" s="4">
        <v>2</v>
      </c>
      <c r="E7" s="4">
        <v>3</v>
      </c>
      <c r="F7" s="4">
        <f t="shared" si="0"/>
        <v>1</v>
      </c>
      <c r="G7" s="6">
        <f t="shared" si="1"/>
        <v>0.5</v>
      </c>
    </row>
    <row r="8" spans="1:11" x14ac:dyDescent="0.25">
      <c r="A8" s="33" t="str">
        <f>Summary!A8</f>
        <v>Tom</v>
      </c>
      <c r="B8" s="33" t="str">
        <f>Summary!B8</f>
        <v>Brady</v>
      </c>
      <c r="C8" s="33">
        <f>Summary!E8</f>
        <v>165</v>
      </c>
      <c r="D8" s="33">
        <v>5</v>
      </c>
      <c r="E8" s="33">
        <v>11</v>
      </c>
      <c r="F8" s="33">
        <f t="shared" si="0"/>
        <v>6</v>
      </c>
      <c r="G8" s="34">
        <f t="shared" si="1"/>
        <v>1.2</v>
      </c>
    </row>
    <row r="9" spans="1:11" x14ac:dyDescent="0.25">
      <c r="A9" s="4" t="str">
        <f>Summary!A9</f>
        <v>Joe</v>
      </c>
      <c r="B9" s="4" t="str">
        <f>Summary!B9</f>
        <v>Walters</v>
      </c>
      <c r="C9" s="4">
        <f>Summary!E9</f>
        <v>175</v>
      </c>
      <c r="D9" s="4">
        <v>6</v>
      </c>
      <c r="E9" s="4">
        <v>10</v>
      </c>
      <c r="F9" s="4">
        <f t="shared" si="0"/>
        <v>4</v>
      </c>
      <c r="G9" s="6">
        <f t="shared" si="1"/>
        <v>0.66666666666666663</v>
      </c>
    </row>
    <row r="10" spans="1:11" x14ac:dyDescent="0.25">
      <c r="A10" s="33" t="str">
        <f>Summary!A10</f>
        <v>Steve</v>
      </c>
      <c r="B10" s="33" t="str">
        <f>Summary!B10</f>
        <v>Young</v>
      </c>
      <c r="C10" s="33">
        <f>Summary!E10</f>
        <v>195</v>
      </c>
      <c r="D10" s="33">
        <v>4</v>
      </c>
      <c r="E10" s="33">
        <v>7</v>
      </c>
      <c r="F10" s="33">
        <f t="shared" si="0"/>
        <v>3</v>
      </c>
      <c r="G10" s="34">
        <f t="shared" si="1"/>
        <v>0.75</v>
      </c>
    </row>
    <row r="11" spans="1:11" x14ac:dyDescent="0.25">
      <c r="A11" s="4" t="str">
        <f>Summary!A11</f>
        <v>Eli</v>
      </c>
      <c r="B11" s="4" t="str">
        <f>Summary!B11</f>
        <v>Montana</v>
      </c>
      <c r="C11" s="4">
        <f>Summary!E11</f>
        <v>165</v>
      </c>
      <c r="D11" s="18">
        <v>6</v>
      </c>
      <c r="E11" s="18">
        <v>8</v>
      </c>
      <c r="F11" s="18">
        <f t="shared" si="0"/>
        <v>2</v>
      </c>
      <c r="G11" s="19">
        <f t="shared" si="1"/>
        <v>0.33333333333333331</v>
      </c>
    </row>
    <row r="12" spans="1:11" s="7" customFormat="1" ht="16.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V25"/>
  <sheetViews>
    <sheetView tabSelected="1" workbookViewId="0">
      <selection activeCell="S13" sqref="S13"/>
    </sheetView>
  </sheetViews>
  <sheetFormatPr defaultRowHeight="15" x14ac:dyDescent="0.25"/>
  <cols>
    <col min="1" max="22" width="11.85546875" customWidth="1"/>
  </cols>
  <sheetData>
    <row r="1" spans="1:22" ht="65.25" customHeight="1" x14ac:dyDescent="0.25">
      <c r="A1" s="11" t="str">
        <f>Summary!A1</f>
        <v>First</v>
      </c>
      <c r="B1" s="11" t="str">
        <f>Summary!B1</f>
        <v>Last</v>
      </c>
      <c r="C1" s="5" t="s">
        <v>30</v>
      </c>
      <c r="D1" s="5" t="s">
        <v>29</v>
      </c>
      <c r="E1" s="5" t="s">
        <v>31</v>
      </c>
      <c r="F1" s="5" t="s">
        <v>32</v>
      </c>
      <c r="G1" s="5" t="s">
        <v>33</v>
      </c>
      <c r="H1" s="5" t="s">
        <v>34</v>
      </c>
      <c r="I1" s="5" t="s">
        <v>35</v>
      </c>
      <c r="J1" s="5" t="s">
        <v>36</v>
      </c>
      <c r="K1" s="5" t="s">
        <v>37</v>
      </c>
      <c r="L1" s="5" t="s">
        <v>38</v>
      </c>
      <c r="M1" s="5" t="s">
        <v>40</v>
      </c>
      <c r="N1" s="5" t="s">
        <v>39</v>
      </c>
      <c r="O1" s="5" t="s">
        <v>43</v>
      </c>
      <c r="P1" s="5" t="s">
        <v>44</v>
      </c>
      <c r="Q1" s="5" t="s">
        <v>41</v>
      </c>
      <c r="R1" s="12" t="s">
        <v>48</v>
      </c>
      <c r="S1" s="5" t="s">
        <v>49</v>
      </c>
      <c r="T1" s="15"/>
      <c r="U1" s="3"/>
      <c r="V1" s="3"/>
    </row>
    <row r="2" spans="1:22" x14ac:dyDescent="0.25">
      <c r="A2" s="29" t="str">
        <f>Summary!A2</f>
        <v>John</v>
      </c>
      <c r="B2" s="29" t="str">
        <f>Summary!B2</f>
        <v>Doe</v>
      </c>
      <c r="C2" s="30">
        <v>4</v>
      </c>
      <c r="D2" s="30">
        <v>5</v>
      </c>
      <c r="E2" s="30">
        <v>3</v>
      </c>
      <c r="F2" s="30">
        <v>4</v>
      </c>
      <c r="G2" s="30">
        <v>3</v>
      </c>
      <c r="H2" s="30">
        <v>5</v>
      </c>
      <c r="I2" s="30">
        <v>2</v>
      </c>
      <c r="J2" s="30">
        <v>4</v>
      </c>
      <c r="K2" s="30">
        <v>4</v>
      </c>
      <c r="L2" s="30">
        <v>5</v>
      </c>
      <c r="M2" s="30">
        <v>4</v>
      </c>
      <c r="N2" s="30">
        <v>4</v>
      </c>
      <c r="O2" s="30">
        <f>SUM(C2,E2,G2,I2,K2,M2)</f>
        <v>20</v>
      </c>
      <c r="P2" s="31">
        <f>SUM(D2,F2,H2,J2,L2,N2)</f>
        <v>27</v>
      </c>
      <c r="Q2" s="32">
        <f t="shared" ref="Q2:Q11" si="0">SUM(P2-O2)/O2</f>
        <v>0.35</v>
      </c>
      <c r="R2" s="31" t="str">
        <f>IF(O2&lt;10,"E",IF(O2&lt;15,"D",IF(O2&lt;20,"C",IF(O2&lt;25,"B",IF(O2&lt;30,"A")))))</f>
        <v>B</v>
      </c>
      <c r="S2" s="31" t="str">
        <f>IF(P2&lt;10,"E",IF(P2&lt;15,"D",IF(P2&lt;20,"C",IF(P2&lt;25,"B",IF(P2&lt;30,"A")))))</f>
        <v>A</v>
      </c>
      <c r="T2" s="15"/>
      <c r="U2" s="3"/>
      <c r="V2" s="3"/>
    </row>
    <row r="3" spans="1:22" x14ac:dyDescent="0.25">
      <c r="A3" s="11" t="str">
        <f>Summary!A3</f>
        <v>Kyle</v>
      </c>
      <c r="B3" s="11" t="str">
        <f>Summary!B3</f>
        <v>Howard</v>
      </c>
      <c r="C3" s="16">
        <v>3</v>
      </c>
      <c r="D3" s="16">
        <v>4</v>
      </c>
      <c r="E3" s="16">
        <v>3</v>
      </c>
      <c r="F3" s="16">
        <v>4</v>
      </c>
      <c r="G3" s="16">
        <v>2</v>
      </c>
      <c r="H3" s="16">
        <v>5</v>
      </c>
      <c r="I3" s="16">
        <v>3</v>
      </c>
      <c r="J3" s="16">
        <v>5</v>
      </c>
      <c r="K3" s="16">
        <v>3</v>
      </c>
      <c r="L3" s="16">
        <v>5</v>
      </c>
      <c r="M3" s="16">
        <v>3</v>
      </c>
      <c r="N3" s="16">
        <v>3</v>
      </c>
      <c r="O3" s="16">
        <f t="shared" ref="O3:O11" si="1">SUM(C3,E3,G3,I3,K3,M3)</f>
        <v>17</v>
      </c>
      <c r="P3" s="16">
        <f t="shared" ref="P3:P11" si="2">SUM(D3,F3,H3,J3,L3,N3)</f>
        <v>26</v>
      </c>
      <c r="Q3" s="17">
        <f t="shared" si="0"/>
        <v>0.52941176470588236</v>
      </c>
      <c r="R3" s="16" t="str">
        <f t="shared" ref="R3:R11" si="3">IF(O3&lt;10,"E",IF(O3&lt;15,"D",IF(O3&lt;20,"C",IF(O3&lt;25,"B",IF(O3&lt;30,"A")))))</f>
        <v>C</v>
      </c>
      <c r="S3" s="16" t="str">
        <f t="shared" ref="S3:S11" si="4">IF(P3&lt;10,"E",IF(P3&lt;15,"D",IF(P3&lt;20,"C",IF(P3&lt;25,"B",IF(P3&lt;30,"A")))))</f>
        <v>A</v>
      </c>
      <c r="T3" s="13"/>
      <c r="U3" s="3"/>
      <c r="V3" s="3"/>
    </row>
    <row r="4" spans="1:22" x14ac:dyDescent="0.25">
      <c r="A4" s="29" t="str">
        <f>Summary!A4</f>
        <v>Tim</v>
      </c>
      <c r="B4" s="29" t="str">
        <f>Summary!B4</f>
        <v>Johnson</v>
      </c>
      <c r="C4" s="30">
        <v>2</v>
      </c>
      <c r="D4" s="30">
        <v>4</v>
      </c>
      <c r="E4" s="30">
        <v>2</v>
      </c>
      <c r="F4" s="30">
        <v>5</v>
      </c>
      <c r="G4" s="30">
        <v>2</v>
      </c>
      <c r="H4" s="30">
        <v>4</v>
      </c>
      <c r="I4" s="30">
        <v>4</v>
      </c>
      <c r="J4" s="30">
        <v>4</v>
      </c>
      <c r="K4" s="30">
        <v>2</v>
      </c>
      <c r="L4" s="30">
        <v>3</v>
      </c>
      <c r="M4" s="30">
        <v>3</v>
      </c>
      <c r="N4" s="30">
        <v>4</v>
      </c>
      <c r="O4" s="30">
        <f t="shared" si="1"/>
        <v>15</v>
      </c>
      <c r="P4" s="30">
        <f t="shared" si="2"/>
        <v>24</v>
      </c>
      <c r="Q4" s="32">
        <f t="shared" si="0"/>
        <v>0.6</v>
      </c>
      <c r="R4" s="30" t="str">
        <f t="shared" si="3"/>
        <v>C</v>
      </c>
      <c r="S4" s="30" t="str">
        <f t="shared" si="4"/>
        <v>B</v>
      </c>
      <c r="T4" s="13"/>
      <c r="U4" s="3"/>
      <c r="V4" s="3"/>
    </row>
    <row r="5" spans="1:22" x14ac:dyDescent="0.25">
      <c r="A5" s="11" t="str">
        <f>Summary!A5</f>
        <v>Steve</v>
      </c>
      <c r="B5" s="11" t="str">
        <f>Summary!B5</f>
        <v>Smith</v>
      </c>
      <c r="C5" s="16">
        <v>4</v>
      </c>
      <c r="D5" s="16">
        <v>5</v>
      </c>
      <c r="E5" s="16">
        <v>4</v>
      </c>
      <c r="F5" s="16">
        <v>5</v>
      </c>
      <c r="G5" s="16">
        <v>4</v>
      </c>
      <c r="H5" s="16">
        <v>4</v>
      </c>
      <c r="I5" s="16">
        <v>5</v>
      </c>
      <c r="J5" s="16">
        <v>5</v>
      </c>
      <c r="K5" s="16">
        <v>3</v>
      </c>
      <c r="L5" s="16">
        <v>5</v>
      </c>
      <c r="M5" s="16">
        <v>2</v>
      </c>
      <c r="N5" s="16">
        <v>5</v>
      </c>
      <c r="O5" s="16">
        <f t="shared" si="1"/>
        <v>22</v>
      </c>
      <c r="P5" s="16">
        <f t="shared" si="2"/>
        <v>29</v>
      </c>
      <c r="Q5" s="17">
        <f t="shared" si="0"/>
        <v>0.31818181818181818</v>
      </c>
      <c r="R5" s="16" t="str">
        <f t="shared" si="3"/>
        <v>B</v>
      </c>
      <c r="S5" s="16" t="str">
        <f t="shared" si="4"/>
        <v>A</v>
      </c>
      <c r="T5" s="13"/>
      <c r="U5" s="3"/>
      <c r="V5" s="3"/>
    </row>
    <row r="6" spans="1:22" x14ac:dyDescent="0.25">
      <c r="A6" s="29" t="str">
        <f>Summary!A6</f>
        <v>Bryan</v>
      </c>
      <c r="B6" s="29" t="str">
        <f>Summary!B6</f>
        <v>Peterson</v>
      </c>
      <c r="C6" s="30">
        <v>1</v>
      </c>
      <c r="D6" s="30">
        <v>3</v>
      </c>
      <c r="E6" s="30">
        <v>2</v>
      </c>
      <c r="F6" s="30">
        <v>2</v>
      </c>
      <c r="G6" s="30">
        <v>3</v>
      </c>
      <c r="H6" s="30">
        <v>3</v>
      </c>
      <c r="I6" s="30">
        <v>2</v>
      </c>
      <c r="J6" s="30">
        <v>4</v>
      </c>
      <c r="K6" s="30">
        <v>2</v>
      </c>
      <c r="L6" s="30">
        <v>2</v>
      </c>
      <c r="M6" s="30">
        <v>2</v>
      </c>
      <c r="N6" s="30">
        <v>4</v>
      </c>
      <c r="O6" s="30">
        <f t="shared" si="1"/>
        <v>12</v>
      </c>
      <c r="P6" s="30">
        <f t="shared" si="2"/>
        <v>18</v>
      </c>
      <c r="Q6" s="32">
        <f t="shared" si="0"/>
        <v>0.5</v>
      </c>
      <c r="R6" s="30" t="str">
        <f t="shared" si="3"/>
        <v>D</v>
      </c>
      <c r="S6" s="30" t="str">
        <f t="shared" si="4"/>
        <v>C</v>
      </c>
      <c r="T6" s="13"/>
      <c r="U6" s="3"/>
      <c r="V6" s="3"/>
    </row>
    <row r="7" spans="1:22" x14ac:dyDescent="0.25">
      <c r="A7" s="11" t="str">
        <f>Summary!A7</f>
        <v>Peyton</v>
      </c>
      <c r="B7" s="11" t="str">
        <f>Summary!B7</f>
        <v>Manning</v>
      </c>
      <c r="C7" s="16">
        <v>1</v>
      </c>
      <c r="D7" s="16">
        <v>1</v>
      </c>
      <c r="E7" s="16">
        <v>2</v>
      </c>
      <c r="F7" s="16">
        <v>2</v>
      </c>
      <c r="G7" s="16">
        <v>1</v>
      </c>
      <c r="H7" s="16">
        <v>3</v>
      </c>
      <c r="I7" s="16">
        <v>1</v>
      </c>
      <c r="J7" s="16">
        <v>2</v>
      </c>
      <c r="K7" s="16">
        <v>2</v>
      </c>
      <c r="L7" s="16">
        <v>1</v>
      </c>
      <c r="M7" s="16">
        <v>2</v>
      </c>
      <c r="N7" s="16">
        <v>2</v>
      </c>
      <c r="O7" s="16">
        <f t="shared" si="1"/>
        <v>9</v>
      </c>
      <c r="P7" s="16">
        <f t="shared" si="2"/>
        <v>11</v>
      </c>
      <c r="Q7" s="17">
        <f t="shared" si="0"/>
        <v>0.22222222222222221</v>
      </c>
      <c r="R7" s="16" t="str">
        <f t="shared" si="3"/>
        <v>E</v>
      </c>
      <c r="S7" s="16" t="str">
        <f t="shared" si="4"/>
        <v>D</v>
      </c>
      <c r="T7" s="13"/>
      <c r="U7" s="3"/>
      <c r="V7" s="3"/>
    </row>
    <row r="8" spans="1:22" x14ac:dyDescent="0.25">
      <c r="A8" s="29" t="str">
        <f>Summary!A8</f>
        <v>Tom</v>
      </c>
      <c r="B8" s="29" t="str">
        <f>Summary!B8</f>
        <v>Brady</v>
      </c>
      <c r="C8" s="30">
        <v>3</v>
      </c>
      <c r="D8" s="30">
        <v>5</v>
      </c>
      <c r="E8" s="30">
        <v>2</v>
      </c>
      <c r="F8" s="30">
        <v>4</v>
      </c>
      <c r="G8" s="30">
        <v>2</v>
      </c>
      <c r="H8" s="30">
        <v>5</v>
      </c>
      <c r="I8" s="30">
        <v>2</v>
      </c>
      <c r="J8" s="30">
        <v>2</v>
      </c>
      <c r="K8" s="30">
        <v>4</v>
      </c>
      <c r="L8" s="30">
        <v>5</v>
      </c>
      <c r="M8" s="30">
        <v>1</v>
      </c>
      <c r="N8" s="30">
        <v>4</v>
      </c>
      <c r="O8" s="30">
        <f t="shared" si="1"/>
        <v>14</v>
      </c>
      <c r="P8" s="30">
        <f t="shared" si="2"/>
        <v>25</v>
      </c>
      <c r="Q8" s="32">
        <f t="shared" si="0"/>
        <v>0.7857142857142857</v>
      </c>
      <c r="R8" s="30" t="str">
        <f t="shared" si="3"/>
        <v>D</v>
      </c>
      <c r="S8" s="30" t="str">
        <f t="shared" si="4"/>
        <v>A</v>
      </c>
      <c r="T8" s="13"/>
      <c r="U8" s="3"/>
      <c r="V8" s="3"/>
    </row>
    <row r="9" spans="1:22" x14ac:dyDescent="0.25">
      <c r="A9" s="11" t="str">
        <f>Summary!A9</f>
        <v>Joe</v>
      </c>
      <c r="B9" s="11" t="str">
        <f>Summary!B9</f>
        <v>Walters</v>
      </c>
      <c r="C9" s="16">
        <v>4</v>
      </c>
      <c r="D9" s="16">
        <v>4</v>
      </c>
      <c r="E9" s="16">
        <v>3</v>
      </c>
      <c r="F9" s="16">
        <v>4</v>
      </c>
      <c r="G9" s="16">
        <v>3</v>
      </c>
      <c r="H9" s="16">
        <v>5</v>
      </c>
      <c r="I9" s="16">
        <v>2</v>
      </c>
      <c r="J9" s="16">
        <v>3</v>
      </c>
      <c r="K9" s="16">
        <v>3</v>
      </c>
      <c r="L9" s="16">
        <v>3</v>
      </c>
      <c r="M9" s="16">
        <v>4</v>
      </c>
      <c r="N9" s="16">
        <v>5</v>
      </c>
      <c r="O9" s="16">
        <f t="shared" si="1"/>
        <v>19</v>
      </c>
      <c r="P9" s="16">
        <f t="shared" si="2"/>
        <v>24</v>
      </c>
      <c r="Q9" s="17">
        <f t="shared" si="0"/>
        <v>0.26315789473684209</v>
      </c>
      <c r="R9" s="16" t="str">
        <f t="shared" si="3"/>
        <v>C</v>
      </c>
      <c r="S9" s="16" t="str">
        <f t="shared" si="4"/>
        <v>B</v>
      </c>
      <c r="T9" s="13"/>
      <c r="U9" s="3"/>
      <c r="V9" s="3"/>
    </row>
    <row r="10" spans="1:22" x14ac:dyDescent="0.25">
      <c r="A10" s="29" t="str">
        <f>Summary!A10</f>
        <v>Steve</v>
      </c>
      <c r="B10" s="29" t="str">
        <f>Summary!B10</f>
        <v>Young</v>
      </c>
      <c r="C10" s="30">
        <v>2</v>
      </c>
      <c r="D10" s="30">
        <v>3</v>
      </c>
      <c r="E10" s="30">
        <v>2</v>
      </c>
      <c r="F10" s="30">
        <v>3</v>
      </c>
      <c r="G10" s="30">
        <v>3</v>
      </c>
      <c r="H10" s="30">
        <v>3</v>
      </c>
      <c r="I10" s="30">
        <v>1</v>
      </c>
      <c r="J10" s="30">
        <v>1</v>
      </c>
      <c r="K10" s="30">
        <v>2</v>
      </c>
      <c r="L10" s="30">
        <v>2</v>
      </c>
      <c r="M10" s="30">
        <v>2</v>
      </c>
      <c r="N10" s="30">
        <v>3</v>
      </c>
      <c r="O10" s="30">
        <f t="shared" si="1"/>
        <v>12</v>
      </c>
      <c r="P10" s="30">
        <f t="shared" si="2"/>
        <v>15</v>
      </c>
      <c r="Q10" s="32">
        <f t="shared" si="0"/>
        <v>0.25</v>
      </c>
      <c r="R10" s="30" t="str">
        <f t="shared" si="3"/>
        <v>D</v>
      </c>
      <c r="S10" s="30" t="str">
        <f t="shared" si="4"/>
        <v>C</v>
      </c>
      <c r="T10" s="13"/>
      <c r="U10" s="3"/>
      <c r="V10" s="3"/>
    </row>
    <row r="11" spans="1:22" x14ac:dyDescent="0.25">
      <c r="A11" s="11" t="str">
        <f>Summary!A11</f>
        <v>Eli</v>
      </c>
      <c r="B11" s="11" t="str">
        <f>Summary!B11</f>
        <v>Montana</v>
      </c>
      <c r="C11" s="16">
        <v>3</v>
      </c>
      <c r="D11" s="16">
        <v>4</v>
      </c>
      <c r="E11" s="16">
        <v>2</v>
      </c>
      <c r="F11" s="16">
        <v>4</v>
      </c>
      <c r="G11" s="16">
        <v>4</v>
      </c>
      <c r="H11" s="16">
        <v>4</v>
      </c>
      <c r="I11" s="16">
        <v>2</v>
      </c>
      <c r="J11" s="16">
        <v>4</v>
      </c>
      <c r="K11" s="16">
        <v>5</v>
      </c>
      <c r="L11" s="16">
        <v>5</v>
      </c>
      <c r="M11" s="16">
        <v>3</v>
      </c>
      <c r="N11" s="16">
        <v>4</v>
      </c>
      <c r="O11" s="16">
        <f t="shared" si="1"/>
        <v>19</v>
      </c>
      <c r="P11" s="16">
        <f t="shared" si="2"/>
        <v>25</v>
      </c>
      <c r="Q11" s="17">
        <f t="shared" si="0"/>
        <v>0.31578947368421051</v>
      </c>
      <c r="R11" s="16" t="str">
        <f t="shared" si="3"/>
        <v>C</v>
      </c>
      <c r="S11" s="16" t="str">
        <f t="shared" si="4"/>
        <v>A</v>
      </c>
      <c r="T11" s="13"/>
      <c r="U11" s="3"/>
      <c r="V11" s="3"/>
    </row>
    <row r="12" spans="1:22" ht="14.25" customHeight="1" x14ac:dyDescent="0.25">
      <c r="A12" s="14"/>
      <c r="B12" s="14"/>
      <c r="C12" s="14"/>
      <c r="D12" s="14"/>
      <c r="E12" s="14"/>
      <c r="F12" s="14"/>
      <c r="G12" s="14"/>
      <c r="H12" s="14"/>
      <c r="I12" s="13"/>
      <c r="J12" s="14"/>
      <c r="K12" s="14"/>
      <c r="L12" s="14"/>
      <c r="M12" s="14"/>
      <c r="N12" s="14"/>
      <c r="O12" s="14"/>
      <c r="P12" s="14"/>
      <c r="Q12" s="13"/>
      <c r="R12" s="13"/>
      <c r="S12" s="13"/>
      <c r="T12" s="13"/>
      <c r="U12" s="3"/>
      <c r="V12" s="3"/>
    </row>
    <row r="13" spans="1:22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"/>
      <c r="V13" s="3"/>
    </row>
    <row r="14" spans="1:22" ht="15.7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"/>
      <c r="V14" s="3"/>
    </row>
    <row r="15" spans="1:22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"/>
      <c r="V15" s="3"/>
    </row>
    <row r="16" spans="1:22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"/>
      <c r="V16" s="3"/>
    </row>
    <row r="17" spans="1:22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"/>
      <c r="V17" s="3"/>
    </row>
    <row r="18" spans="1:22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"/>
      <c r="V18" s="3"/>
    </row>
    <row r="19" spans="1:2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N21" sqref="N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G14" sqref="G14"/>
    </sheetView>
  </sheetViews>
  <sheetFormatPr defaultColWidth="11.42578125" defaultRowHeight="15" customHeight="1" x14ac:dyDescent="0.25"/>
  <sheetData>
    <row r="1" spans="1:6" ht="45.75" customHeight="1" x14ac:dyDescent="0.25">
      <c r="A1" s="21" t="str">
        <f>Summary!A1</f>
        <v>First</v>
      </c>
      <c r="B1" s="21" t="str">
        <f>Summary!B1</f>
        <v>Last</v>
      </c>
      <c r="C1" s="21" t="str">
        <f>Data1!C1</f>
        <v>Weight (lbs.)</v>
      </c>
      <c r="D1" s="21" t="str">
        <f>Data1!D1</f>
        <v>Initial number of reps</v>
      </c>
      <c r="E1" s="21" t="str">
        <f>Data1!E1</f>
        <v>Final number of reps</v>
      </c>
      <c r="F1" s="20"/>
    </row>
    <row r="2" spans="1:6" ht="15" customHeight="1" x14ac:dyDescent="0.25">
      <c r="A2" s="33" t="str">
        <f>Summary!A5</f>
        <v>Steve</v>
      </c>
      <c r="B2" s="33" t="str">
        <f>Summary!B5</f>
        <v>Smith</v>
      </c>
      <c r="C2" s="22">
        <f>Data1!C5</f>
        <v>200</v>
      </c>
      <c r="D2" s="33">
        <f>Data1!D5</f>
        <v>12</v>
      </c>
      <c r="E2" s="33">
        <f>Data1!E5</f>
        <v>16</v>
      </c>
    </row>
    <row r="3" spans="1:6" ht="15" customHeight="1" x14ac:dyDescent="0.25">
      <c r="A3" s="4" t="str">
        <f>Summary!A10</f>
        <v>Steve</v>
      </c>
      <c r="B3" s="4" t="str">
        <f>Summary!B10</f>
        <v>Young</v>
      </c>
      <c r="C3" s="4">
        <f>Data1!C10</f>
        <v>195</v>
      </c>
      <c r="D3" s="4">
        <f>Data1!D10</f>
        <v>4</v>
      </c>
      <c r="E3" s="4">
        <f>Data1!E10</f>
        <v>7</v>
      </c>
    </row>
    <row r="4" spans="1:6" ht="15" customHeight="1" x14ac:dyDescent="0.25">
      <c r="A4" s="33" t="str">
        <f>Summary!A3</f>
        <v>Kyle</v>
      </c>
      <c r="B4" s="33" t="str">
        <f>Summary!B3</f>
        <v>Howard</v>
      </c>
      <c r="C4" s="33">
        <f>Data1!C3</f>
        <v>175</v>
      </c>
      <c r="D4" s="33">
        <f>Data1!D3</f>
        <v>5</v>
      </c>
      <c r="E4" s="33">
        <f>Data1!E3</f>
        <v>10</v>
      </c>
    </row>
    <row r="5" spans="1:6" ht="15" customHeight="1" x14ac:dyDescent="0.25">
      <c r="A5" s="4" t="str">
        <f>Summary!A9</f>
        <v>Joe</v>
      </c>
      <c r="B5" s="4" t="str">
        <f>Summary!B9</f>
        <v>Walters</v>
      </c>
      <c r="C5" s="4">
        <f>Data1!C9</f>
        <v>175</v>
      </c>
      <c r="D5" s="4">
        <f>Data1!D9</f>
        <v>6</v>
      </c>
      <c r="E5" s="4">
        <f>Data1!E9</f>
        <v>10</v>
      </c>
    </row>
    <row r="6" spans="1:6" ht="15" customHeight="1" x14ac:dyDescent="0.25">
      <c r="A6" s="33" t="str">
        <f>Summary!A8</f>
        <v>Tom</v>
      </c>
      <c r="B6" s="33" t="str">
        <f>Summary!B8</f>
        <v>Brady</v>
      </c>
      <c r="C6" s="33">
        <f>Data1!C8</f>
        <v>165</v>
      </c>
      <c r="D6" s="33">
        <f>Data1!D8</f>
        <v>5</v>
      </c>
      <c r="E6" s="33">
        <f>Data1!E8</f>
        <v>11</v>
      </c>
    </row>
    <row r="7" spans="1:6" ht="15" customHeight="1" x14ac:dyDescent="0.25">
      <c r="A7" s="4" t="str">
        <f>Summary!A11</f>
        <v>Eli</v>
      </c>
      <c r="B7" s="4" t="str">
        <f>Summary!B11</f>
        <v>Montana</v>
      </c>
      <c r="C7" s="4">
        <f>Data1!C11</f>
        <v>165</v>
      </c>
      <c r="D7" s="4">
        <f>Data1!D11</f>
        <v>6</v>
      </c>
      <c r="E7" s="4">
        <f>Data1!E11</f>
        <v>8</v>
      </c>
    </row>
    <row r="8" spans="1:6" ht="15" customHeight="1" x14ac:dyDescent="0.25">
      <c r="A8" s="33" t="str">
        <f>Summary!A4</f>
        <v>Tim</v>
      </c>
      <c r="B8" s="33" t="str">
        <f>Summary!B4</f>
        <v>Johnson</v>
      </c>
      <c r="C8" s="33">
        <f>Data1!C4</f>
        <v>164</v>
      </c>
      <c r="D8" s="33">
        <f>Data1!D4</f>
        <v>2</v>
      </c>
      <c r="E8" s="33">
        <f>Data1!E4</f>
        <v>9</v>
      </c>
    </row>
    <row r="9" spans="1:6" ht="15" customHeight="1" x14ac:dyDescent="0.25">
      <c r="A9" s="4" t="str">
        <f>Summary!A7</f>
        <v>Peyton</v>
      </c>
      <c r="B9" s="4" t="str">
        <f>Summary!B7</f>
        <v>Manning</v>
      </c>
      <c r="C9" s="4">
        <f>Data1!C7</f>
        <v>155</v>
      </c>
      <c r="D9" s="4">
        <f>Data1!D7</f>
        <v>2</v>
      </c>
      <c r="E9" s="4">
        <f>Data1!E7</f>
        <v>3</v>
      </c>
    </row>
    <row r="10" spans="1:6" ht="15" customHeight="1" x14ac:dyDescent="0.25">
      <c r="A10" s="33" t="str">
        <f>Summary!A2</f>
        <v>John</v>
      </c>
      <c r="B10" s="33" t="str">
        <f>Summary!B2</f>
        <v>Doe</v>
      </c>
      <c r="C10" s="33">
        <f>Data1!C2</f>
        <v>150</v>
      </c>
      <c r="D10" s="33">
        <f>Data1!D2</f>
        <v>7</v>
      </c>
      <c r="E10" s="33">
        <f>Data1!E2</f>
        <v>12</v>
      </c>
    </row>
    <row r="11" spans="1:6" ht="15" customHeight="1" x14ac:dyDescent="0.25">
      <c r="A11" s="4" t="str">
        <f>Summary!A6</f>
        <v>Bryan</v>
      </c>
      <c r="B11" s="4" t="str">
        <f>Summary!B6</f>
        <v>Peterson</v>
      </c>
      <c r="C11" s="4">
        <f>Data1!C6</f>
        <v>122</v>
      </c>
      <c r="D11" s="4">
        <f>Data1!D6</f>
        <v>1</v>
      </c>
      <c r="E11" s="4">
        <f>Data1!E6</f>
        <v>4</v>
      </c>
    </row>
    <row r="14" spans="1:6" ht="54.75" customHeight="1" x14ac:dyDescent="0.25">
      <c r="A14" s="21" t="str">
        <f>Summary!A1</f>
        <v>First</v>
      </c>
      <c r="B14" s="21" t="str">
        <f>Summary!B1</f>
        <v>Last</v>
      </c>
      <c r="C14" s="21" t="str">
        <f>Data2!O1</f>
        <v>Total Score Pre Program</v>
      </c>
      <c r="D14" s="21" t="str">
        <f>Data2!P1</f>
        <v xml:space="preserve">Total Score Post Program </v>
      </c>
      <c r="E14" s="21" t="str">
        <f>Data2!Q1</f>
        <v>Total Score Percentage Change</v>
      </c>
    </row>
    <row r="15" spans="1:6" ht="15" customHeight="1" x14ac:dyDescent="0.25">
      <c r="A15" s="33" t="str">
        <f>Summary!A8</f>
        <v>Tom</v>
      </c>
      <c r="B15" s="33" t="str">
        <f>Summary!B8</f>
        <v>Brady</v>
      </c>
      <c r="C15" s="33">
        <f>Data2!O8</f>
        <v>14</v>
      </c>
      <c r="D15" s="33">
        <f>Data2!P8</f>
        <v>25</v>
      </c>
      <c r="E15" s="23">
        <f>Data2!Q8</f>
        <v>0.7857142857142857</v>
      </c>
    </row>
    <row r="16" spans="1:6" ht="15" customHeight="1" x14ac:dyDescent="0.25">
      <c r="A16" s="4" t="str">
        <f>Summary!A2</f>
        <v>John</v>
      </c>
      <c r="B16" s="4" t="str">
        <f>Summary!B2</f>
        <v>Doe</v>
      </c>
      <c r="C16" s="4">
        <f>Data2!O2</f>
        <v>20</v>
      </c>
      <c r="D16" s="24">
        <f>Data2!P2</f>
        <v>27</v>
      </c>
      <c r="E16" s="6">
        <f>Data2!Q2</f>
        <v>0.35</v>
      </c>
    </row>
    <row r="17" spans="1:5" ht="15" customHeight="1" x14ac:dyDescent="0.25">
      <c r="A17" s="33" t="str">
        <f>Summary!A3</f>
        <v>Kyle</v>
      </c>
      <c r="B17" s="33" t="str">
        <f>Summary!B3</f>
        <v>Howard</v>
      </c>
      <c r="C17" s="33">
        <f>Data2!O3</f>
        <v>17</v>
      </c>
      <c r="D17" s="25">
        <f>Data2!P3</f>
        <v>26</v>
      </c>
      <c r="E17" s="26">
        <f>Data2!Q3</f>
        <v>0.52941176470588236</v>
      </c>
    </row>
    <row r="18" spans="1:5" ht="15" customHeight="1" x14ac:dyDescent="0.25">
      <c r="A18" s="4" t="str">
        <f>Summary!A4</f>
        <v>Tim</v>
      </c>
      <c r="B18" s="4" t="str">
        <f>Summary!B4</f>
        <v>Johnson</v>
      </c>
      <c r="C18" s="4">
        <f>Data2!O4</f>
        <v>15</v>
      </c>
      <c r="D18" s="4">
        <f>Data2!P4</f>
        <v>24</v>
      </c>
      <c r="E18" s="27">
        <f>Data2!Q4</f>
        <v>0.6</v>
      </c>
    </row>
    <row r="19" spans="1:5" ht="15" customHeight="1" x14ac:dyDescent="0.25">
      <c r="A19" s="33" t="str">
        <f>Summary!A7</f>
        <v>Peyton</v>
      </c>
      <c r="B19" s="33" t="str">
        <f>Summary!B7</f>
        <v>Manning</v>
      </c>
      <c r="C19" s="33">
        <f>Data2!O7</f>
        <v>9</v>
      </c>
      <c r="D19" s="33">
        <f>Data2!P7</f>
        <v>11</v>
      </c>
      <c r="E19" s="34">
        <f>Data2!Q7</f>
        <v>0.22222222222222221</v>
      </c>
    </row>
    <row r="20" spans="1:5" ht="15" customHeight="1" x14ac:dyDescent="0.25">
      <c r="A20" s="4" t="str">
        <f>Summary!A11</f>
        <v>Eli</v>
      </c>
      <c r="B20" s="4" t="str">
        <f>Summary!B11</f>
        <v>Montana</v>
      </c>
      <c r="C20" s="4">
        <f>Data2!O11</f>
        <v>19</v>
      </c>
      <c r="D20" s="4">
        <f>Data2!P11</f>
        <v>25</v>
      </c>
      <c r="E20" s="6">
        <f>Data2!Q11</f>
        <v>0.31578947368421051</v>
      </c>
    </row>
    <row r="21" spans="1:5" ht="15" customHeight="1" x14ac:dyDescent="0.25">
      <c r="A21" s="33" t="str">
        <f>Summary!A6</f>
        <v>Bryan</v>
      </c>
      <c r="B21" s="33" t="str">
        <f>Summary!B6</f>
        <v>Peterson</v>
      </c>
      <c r="C21" s="33">
        <f>Data2!O6</f>
        <v>12</v>
      </c>
      <c r="D21" s="33">
        <f>Data2!P6</f>
        <v>18</v>
      </c>
      <c r="E21" s="34">
        <f>Data2!Q6</f>
        <v>0.5</v>
      </c>
    </row>
    <row r="22" spans="1:5" ht="15" customHeight="1" x14ac:dyDescent="0.25">
      <c r="A22" s="4" t="str">
        <f>Summary!A5</f>
        <v>Steve</v>
      </c>
      <c r="B22" s="4" t="str">
        <f>Summary!B5</f>
        <v>Smith</v>
      </c>
      <c r="C22" s="4">
        <f>Data2!O5</f>
        <v>22</v>
      </c>
      <c r="D22" s="22">
        <f>Data2!P5</f>
        <v>29</v>
      </c>
      <c r="E22" s="6">
        <f>Data2!Q5</f>
        <v>0.31818181818181818</v>
      </c>
    </row>
    <row r="23" spans="1:5" ht="15" customHeight="1" x14ac:dyDescent="0.25">
      <c r="A23" s="33" t="str">
        <f>Summary!A9</f>
        <v>Joe</v>
      </c>
      <c r="B23" s="33" t="str">
        <f>Summary!B9</f>
        <v>Walters</v>
      </c>
      <c r="C23" s="33">
        <f>Data2!O9</f>
        <v>19</v>
      </c>
      <c r="D23" s="33">
        <f>Data2!P9</f>
        <v>24</v>
      </c>
      <c r="E23" s="34">
        <f>Data2!Q9</f>
        <v>0.26315789473684209</v>
      </c>
    </row>
    <row r="24" spans="1:5" ht="15" customHeight="1" x14ac:dyDescent="0.25">
      <c r="A24" s="4" t="str">
        <f>Summary!A10</f>
        <v>Steve</v>
      </c>
      <c r="B24" s="4" t="str">
        <f>Summary!B10</f>
        <v>Young</v>
      </c>
      <c r="C24" s="4">
        <f>Data2!O10</f>
        <v>12</v>
      </c>
      <c r="D24" s="4">
        <f>Data2!P10</f>
        <v>15</v>
      </c>
      <c r="E24" s="6">
        <f>Data2!Q10</f>
        <v>0.25</v>
      </c>
    </row>
  </sheetData>
  <sortState ref="A15:E24">
    <sortCondition ref="B15:B2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Data1</vt:lpstr>
      <vt:lpstr>Data2</vt:lpstr>
      <vt:lpstr>Charts</vt:lpstr>
      <vt:lpstr>Sort</vt:lpstr>
    </vt:vector>
  </TitlesOfParts>
  <Company>Rowan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Ewers, Kevin Hathaway</dc:creator>
  <cp:lastModifiedBy>Ewers, Kevin Hathaway</cp:lastModifiedBy>
  <dcterms:created xsi:type="dcterms:W3CDTF">2016-11-29T13:49:01Z</dcterms:created>
  <dcterms:modified xsi:type="dcterms:W3CDTF">2016-12-12T23:36:38Z</dcterms:modified>
</cp:coreProperties>
</file>